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'v1bvyumsqh02d2hwuje5xik5uk'!$M$20:$N$20</definedName>
    <definedName name="eaho2ejrtdbq5dbiou1fruoidk">'v1bvyumsqh02d2hwuje5xik5uk'!$B$15</definedName>
    <definedName name="frupzostrx2engzlq5coj1izgc">'v1bvyumsqh02d2hwuje5xik5uk'!$C$21:$C$240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'v1bvyumsqh02d2hwuje5xik5uk'!$L$21:$L$240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'Лист1'!$4:$4</definedName>
    <definedName name="_xlnm.Print_Area" localSheetId="0">'Лист1'!$A$1:$X$35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<sst xmlns="http://schemas.openxmlformats.org/spreadsheetml/2006/main" count="566" uniqueCount="201">
  <si>
    <t>Лист1</t>
  </si>
  <si>
    <t>CalcsheetClient.Data</t>
  </si>
  <si>
    <t>[RowID]</t>
  </si>
  <si>
    <t>EXPR_16</t>
  </si>
  <si>
    <t>{FC0F42BB-FF61-4A56-8782-A3AD9E8E5152}</t>
  </si>
  <si>
    <t>EXPR_17</t>
  </si>
  <si>
    <t>{EF6CFE0C-1629-429F-8914-9FA09EEEF221}</t>
  </si>
  <si>
    <t>[Bookmark]</t>
  </si>
  <si>
    <t>EXPR_23</t>
  </si>
  <si>
    <t>{9DBC804C-55CB-409D-B0A4-A269A1D33DB1}</t>
  </si>
  <si>
    <t>EXPR_24</t>
  </si>
  <si>
    <t>{04B58246-C843-4157-88F5-32ACF68226B6}</t>
  </si>
  <si>
    <t>Сумма  2015 год    (тыс. рублей)</t>
  </si>
  <si>
    <t>Сумма   2016 год   (тыс. рублей)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</si>
  <si>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</si>
  <si>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</si>
  <si>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</si>
  <si>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</si>
  <si>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</si>
  <si>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</si>
  <si>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{7D6E87EF-E56C-4059-AC69-CF1D6A5A78FE}</t>
  </si>
  <si>
    <t>4409</t>
  </si>
  <si>
    <t>1735=-1,1734=-1</t>
  </si>
  <si>
    <t/>
  </si>
  <si>
    <t>000</t>
  </si>
  <si>
    <t>Всего расходов</t>
  </si>
  <si>
    <t>Муниципальная программа Тужинского муниципального района "Развитие образования"</t>
  </si>
  <si>
    <t>Закупка товаров, работ и услуг для государственных нужд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</si>
  <si>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</si>
  <si>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</si>
  <si>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</si>
  <si>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500</t>
  </si>
  <si>
    <t>Межбюджетные трансферты</t>
  </si>
  <si>
    <t>Муниципальная программа Тужинского муниципального района "Развитие местного самоуправления"</t>
  </si>
  <si>
    <t>Муниципальная программа Тужинского муниципального района "Развитие культуры"</t>
  </si>
  <si>
    <t>Муниципальная программа Тужинского муниципального района "Обеспечение безопасности и жизнедеятельности населения"</t>
  </si>
  <si>
    <t>Мероприятия в установленной сфере деятельности</t>
  </si>
  <si>
    <t>Муниципальная программа Тужинского муниципального района "Развитие агропромышленного комплекса"</t>
  </si>
  <si>
    <t>Муниципальная программа Тужинского муниципального района "Охрана окружающей среды и экологическое воспитание"</t>
  </si>
  <si>
    <t>Муниципальная программа Тужинского муниципального района "Развитие архивного дела"</t>
  </si>
  <si>
    <t>Муниципальная программа Тужинского муниципального района "Программа управления муниципальным имуществом"</t>
  </si>
  <si>
    <t>Муниципальная программа Тужинского муниципального района "Развитие транспортной инфраструктуры"</t>
  </si>
  <si>
    <t>Муниципальная программа Тужинского муниципального района "Поддержка и развитие малого и среднего предпринимательства"</t>
  </si>
  <si>
    <t>Муниципальная программа Тужинского муниципального района "Повышение эффективности реализации молодежной политики"</t>
  </si>
  <si>
    <t>Муниципальная программа Тужинского муниципального района "Развитие физической культуры и спорта"</t>
  </si>
  <si>
    <t>Муниципальная программа Тужинского муниципального района "Развитие жилищного строительства"</t>
  </si>
  <si>
    <t>Общегосударственные мероприятия</t>
  </si>
  <si>
    <t>Муниципальная программа Тужинского муниципального района "Комплексная программа модернизации и реформирования жилищно-коммунального хозяйства"</t>
  </si>
  <si>
    <t>Муниципальная программа Тужинского муниципального района "Энергосбережение и повышение энергетической эффективности"</t>
  </si>
  <si>
    <t>Обеспечение деятельности органов местного самоуправления</t>
  </si>
  <si>
    <t>ZJ</t>
  </si>
  <si>
    <t>ZJT</t>
  </si>
  <si>
    <t>ZJTZW</t>
  </si>
  <si>
    <t>S</t>
  </si>
  <si>
    <t>T</t>
  </si>
  <si>
    <t>X</t>
  </si>
  <si>
    <t>ZJTZX</t>
  </si>
  <si>
    <t>U</t>
  </si>
  <si>
    <t>ZJTZY</t>
  </si>
  <si>
    <t>ZJTZZ</t>
  </si>
  <si>
    <t>V</t>
  </si>
  <si>
    <t>ZJU</t>
  </si>
  <si>
    <t>ZJUZY</t>
  </si>
  <si>
    <t>ZJUZZ</t>
  </si>
  <si>
    <t>ZJV</t>
  </si>
  <si>
    <t>ZJVZW</t>
  </si>
  <si>
    <t>Z</t>
  </si>
  <si>
    <t>ZJVZX</t>
  </si>
  <si>
    <t>ZJVZY</t>
  </si>
  <si>
    <t>ZJVZZ</t>
  </si>
  <si>
    <t>ZJY</t>
  </si>
  <si>
    <t>ZJZ</t>
  </si>
  <si>
    <t>ZJZZZ</t>
  </si>
  <si>
    <t>ZK</t>
  </si>
  <si>
    <t>ZKU</t>
  </si>
  <si>
    <t>ZKUZY</t>
  </si>
  <si>
    <t>W</t>
  </si>
  <si>
    <t>ZKUZZ</t>
  </si>
  <si>
    <t>ZKV</t>
  </si>
  <si>
    <t>ZKW</t>
  </si>
  <si>
    <t>Y</t>
  </si>
  <si>
    <t>ZKY</t>
  </si>
  <si>
    <t>ZKYZZ</t>
  </si>
  <si>
    <t>ZKZ</t>
  </si>
  <si>
    <t>ZL</t>
  </si>
  <si>
    <t>ZLR</t>
  </si>
  <si>
    <t>ZLRZV</t>
  </si>
  <si>
    <t>ZLRZW</t>
  </si>
  <si>
    <t>ZLRZX</t>
  </si>
  <si>
    <t>ZLRZY</t>
  </si>
  <si>
    <t>ZLV</t>
  </si>
  <si>
    <t>ZLVZZ</t>
  </si>
  <si>
    <t>ZLX</t>
  </si>
  <si>
    <t>ZLXZZ</t>
  </si>
  <si>
    <t>ZLY</t>
  </si>
  <si>
    <t>ZLYZZ</t>
  </si>
  <si>
    <t>ZLZ</t>
  </si>
  <si>
    <t>ZLZZY</t>
  </si>
  <si>
    <t>ZLZZZ</t>
  </si>
  <si>
    <t>ZM</t>
  </si>
  <si>
    <t>ZMV</t>
  </si>
  <si>
    <t>ZMVZZ</t>
  </si>
  <si>
    <t>ZMW</t>
  </si>
  <si>
    <t>ZMWZV</t>
  </si>
  <si>
    <t>ZMWZW</t>
  </si>
  <si>
    <t>ZMWZX</t>
  </si>
  <si>
    <t>ZMWZY</t>
  </si>
  <si>
    <t>ZMWZZ</t>
  </si>
  <si>
    <t>ZMX</t>
  </si>
  <si>
    <t>ZMZ</t>
  </si>
  <si>
    <t>ZMZZZ</t>
  </si>
  <si>
    <t>ZN</t>
  </si>
  <si>
    <t>ZNX</t>
  </si>
  <si>
    <t>ZNXZZ</t>
  </si>
  <si>
    <t>ZNY</t>
  </si>
  <si>
    <t>ZNYZX</t>
  </si>
  <si>
    <t>ZNZ</t>
  </si>
  <si>
    <t>ZNZZZ</t>
  </si>
  <si>
    <t>ZO</t>
  </si>
  <si>
    <t>ZOR</t>
  </si>
  <si>
    <t>ZORZV</t>
  </si>
  <si>
    <t>ZORZY</t>
  </si>
  <si>
    <t>ZORZZ</t>
  </si>
  <si>
    <t>ZOS</t>
  </si>
  <si>
    <t>ZOT</t>
  </si>
  <si>
    <t>ZOU</t>
  </si>
  <si>
    <t>ZOV</t>
  </si>
  <si>
    <t>ZOW</t>
  </si>
  <si>
    <t>ZOX</t>
  </si>
  <si>
    <t>ZOXZZ</t>
  </si>
  <si>
    <t>ZP</t>
  </si>
  <si>
    <t>ZPZ</t>
  </si>
  <si>
    <t>ZPZZZ</t>
  </si>
  <si>
    <t>ZQ</t>
  </si>
  <si>
    <t>ZQY</t>
  </si>
  <si>
    <t>ZQYZZ</t>
  </si>
  <si>
    <t>ZQZ</t>
  </si>
  <si>
    <t>ZQZZZ</t>
  </si>
  <si>
    <t>ZR</t>
  </si>
  <si>
    <t>ZRZ</t>
  </si>
  <si>
    <t>ZRZZZ</t>
  </si>
  <si>
    <t>ZS</t>
  </si>
  <si>
    <t>ZSY</t>
  </si>
  <si>
    <t>ZSYZZ</t>
  </si>
  <si>
    <t>ZSYZZZY</t>
  </si>
  <si>
    <t>ZSYZZZZ</t>
  </si>
  <si>
    <t>ZSZ</t>
  </si>
  <si>
    <t>ZSZZZ</t>
  </si>
  <si>
    <t>ZT</t>
  </si>
  <si>
    <t>ZTZ</t>
  </si>
  <si>
    <t>ZTZZZ</t>
  </si>
  <si>
    <t>ZU</t>
  </si>
  <si>
    <t>ZUZ</t>
  </si>
  <si>
    <t>ZUZZZ</t>
  </si>
  <si>
    <t>ZV</t>
  </si>
  <si>
    <t>ZVY</t>
  </si>
  <si>
    <t>ZVYZZ</t>
  </si>
  <si>
    <t>ZVZ</t>
  </si>
  <si>
    <t>ZVZZY</t>
  </si>
  <si>
    <t>ZVZZZ</t>
  </si>
  <si>
    <t>ZW</t>
  </si>
  <si>
    <t>ZWZ</t>
  </si>
  <si>
    <t>ZWZZZ</t>
  </si>
  <si>
    <t>ZX</t>
  </si>
  <si>
    <t>ZXY</t>
  </si>
  <si>
    <t>ZXYZZ</t>
  </si>
  <si>
    <t>ZXZ</t>
  </si>
  <si>
    <t>ZXZZZ</t>
  </si>
  <si>
    <t>ZXZZZZZ</t>
  </si>
  <si>
    <t>ZY</t>
  </si>
  <si>
    <t>ZYZ</t>
  </si>
  <si>
    <t>ZYZZZ</t>
  </si>
  <si>
    <t>ZZ</t>
  </si>
  <si>
    <t>ZZX</t>
  </si>
  <si>
    <t>ZZXZX</t>
  </si>
  <si>
    <t>ZZXZY</t>
  </si>
  <si>
    <t>ZZXZZ</t>
  </si>
  <si>
    <t>ZZY</t>
  </si>
  <si>
    <t>ZZYZZ</t>
  </si>
  <si>
    <t>ZZZ</t>
  </si>
  <si>
    <t>Сумма   (тыс.рублей)</t>
  </si>
  <si>
    <t>(+,-) январь</t>
  </si>
  <si>
    <t>Муниципальная программа Тужинского муниципального района "Управление муниципальным имуществом"</t>
  </si>
  <si>
    <t>(+,-) февраль</t>
  </si>
  <si>
    <t>Финансовая поддержка реформирования жилищно-коммунального хозяйства за счет средств Фонда содействия реформированию жилищно-коммунального хозяйства</t>
  </si>
  <si>
    <t>Мероприятия по переселению граждан из аварийного жилищного фонда</t>
  </si>
  <si>
    <t>Финансовая поддержка реформирования жилищно-коммунального хозяйства за счет средств областного бюджета</t>
  </si>
  <si>
    <t>(+,-)   апрель</t>
  </si>
  <si>
    <t>(+,-) май</t>
  </si>
  <si>
    <t>(+,-) май     (2-я поправка)</t>
  </si>
  <si>
    <t>(+,-) июль</t>
  </si>
  <si>
    <t>(+,-) август</t>
  </si>
  <si>
    <t>(+,-) сентябрь</t>
  </si>
  <si>
    <t>СВЕДЕНИЯ</t>
  </si>
  <si>
    <t>о расходах бюджета муниципального района по муниципальным программам Тужинского района</t>
  </si>
  <si>
    <t>Наименование показателей</t>
  </si>
  <si>
    <t>Ожидаемое исполнение 2015 года</t>
  </si>
  <si>
    <t>Проект     2016 года</t>
  </si>
  <si>
    <t>тыс.рублей</t>
  </si>
  <si>
    <t>в том числе:  адресная программа "Переселение граждан Тужинского района из аварийного жилищного фонда на 2013-2017 годы"</t>
  </si>
  <si>
    <t>Исполнение бюджета          за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</si>
</sst>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52" applyNumberFormat="1" applyFont="1" applyAlignment="1">
      <alignment horizontal="center" vertical="top" wrapText="1"/>
      <protection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2" applyNumberFormat="1" applyFont="1" applyAlignment="1">
      <alignment horizontal="center" vertical="top" wrapText="1"/>
      <protection/>
    </xf>
    <xf numFmtId="165" fontId="0" fillId="0" borderId="0" xfId="0" applyNumberForma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right" vertical="top" wrapText="1"/>
    </xf>
    <xf numFmtId="165" fontId="5" fillId="33" borderId="10" xfId="0" applyNumberFormat="1" applyFont="1" applyFill="1" applyBorder="1" applyAlignment="1">
      <alignment horizontal="right" vertical="top" wrapText="1"/>
    </xf>
    <xf numFmtId="165" fontId="6" fillId="0" borderId="10" xfId="0" applyNumberFormat="1" applyFont="1" applyBorder="1" applyAlignment="1">
      <alignment horizontal="right" vertical="top" wrapText="1"/>
    </xf>
    <xf numFmtId="0" fontId="9" fillId="0" borderId="10" xfId="0" applyNumberFormat="1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right" vertical="top" wrapText="1"/>
    </xf>
    <xf numFmtId="49" fontId="7" fillId="0" borderId="0" xfId="52" applyNumberFormat="1" applyFont="1" applyAlignment="1">
      <alignment horizontal="right" vertical="top" wrapText="1"/>
      <protection/>
    </xf>
    <xf numFmtId="11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49" fontId="8" fillId="0" borderId="0" xfId="52" applyNumberFormat="1" applyFont="1" applyAlignment="1">
      <alignment horizontal="center"/>
      <protection/>
    </xf>
    <xf numFmtId="49" fontId="8" fillId="0" borderId="0" xfId="52" applyNumberFormat="1" applyFont="1" applyAlignment="1">
      <alignment horizontal="center" wrapText="1"/>
      <protection/>
    </xf>
    <xf numFmtId="0" fontId="27" fillId="33" borderId="10" xfId="0" applyNumberFormat="1" applyFont="1" applyFill="1" applyBorder="1" applyAlignment="1">
      <alignment horizontal="left" vertical="top" wrapText="1"/>
    </xf>
    <xf numFmtId="165" fontId="27" fillId="33" borderId="10" xfId="0" applyNumberFormat="1" applyFont="1" applyFill="1" applyBorder="1" applyAlignment="1">
      <alignment horizontal="right" vertical="top" wrapText="1"/>
    </xf>
    <xf numFmtId="165" fontId="27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36"/>
  <sheetViews>
    <sheetView tabSelected="1" view="pageBreakPreview" zoomScaleNormal="110" zoomScaleSheetLayoutView="100" zoomScalePageLayoutView="0" workbookViewId="0" topLeftCell="C12">
      <selection activeCell="C28" sqref="C28"/>
    </sheetView>
  </sheetViews>
  <sheetFormatPr defaultColWidth="9.140625" defaultRowHeight="15"/>
  <cols>
    <col min="1" max="2" width="0" style="1" hidden="1" customWidth="1"/>
    <col min="3" max="3" width="64.8515625" style="6" customWidth="1"/>
    <col min="4" max="4" width="11.8515625" style="1" customWidth="1"/>
    <col min="5" max="5" width="7.8515625" style="0" hidden="1" customWidth="1"/>
    <col min="6" max="6" width="6.00390625" style="0" hidden="1" customWidth="1"/>
    <col min="7" max="7" width="5.28125" style="0" hidden="1" customWidth="1"/>
    <col min="8" max="8" width="6.8515625" style="0" hidden="1" customWidth="1"/>
    <col min="9" max="9" width="8.421875" style="0" hidden="1" customWidth="1"/>
    <col min="10" max="10" width="5.7109375" style="0" hidden="1" customWidth="1"/>
    <col min="11" max="11" width="4.140625" style="0" hidden="1" customWidth="1"/>
    <col min="12" max="12" width="4.421875" style="0" hidden="1" customWidth="1"/>
    <col min="13" max="13" width="5.140625" style="0" hidden="1" customWidth="1"/>
    <col min="14" max="14" width="7.28125" style="0" hidden="1" customWidth="1"/>
    <col min="15" max="15" width="0.13671875" style="0" hidden="1" customWidth="1"/>
    <col min="16" max="16" width="6.7109375" style="0" hidden="1" customWidth="1"/>
    <col min="17" max="17" width="11.00390625" style="0" hidden="1" customWidth="1"/>
    <col min="18" max="18" width="0.13671875" style="0" hidden="1" customWidth="1"/>
    <col min="19" max="19" width="11.00390625" style="0" hidden="1" customWidth="1"/>
    <col min="20" max="20" width="0.13671875" style="0" hidden="1" customWidth="1"/>
    <col min="21" max="21" width="10.421875" style="0" hidden="1" customWidth="1"/>
    <col min="22" max="22" width="9.7109375" style="0" hidden="1" customWidth="1"/>
    <col min="23" max="23" width="12.00390625" style="0" customWidth="1"/>
    <col min="24" max="24" width="11.28125" style="0" customWidth="1"/>
  </cols>
  <sheetData>
    <row r="1" spans="3:24" ht="15.75" customHeight="1">
      <c r="C1" s="20" t="s">
        <v>193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3:24" ht="30.75" customHeight="1">
      <c r="C2" s="21" t="s">
        <v>194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3:24" ht="14.25" customHeigh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5" t="s">
        <v>198</v>
      </c>
    </row>
    <row r="4" spans="3:24" ht="52.5" customHeight="1">
      <c r="C4" s="16" t="s">
        <v>195</v>
      </c>
      <c r="D4" s="17" t="s">
        <v>200</v>
      </c>
      <c r="E4" s="18" t="s">
        <v>180</v>
      </c>
      <c r="F4" s="19" t="s">
        <v>12</v>
      </c>
      <c r="G4" s="19" t="s">
        <v>13</v>
      </c>
      <c r="H4" s="18" t="s">
        <v>181</v>
      </c>
      <c r="I4" s="18" t="s">
        <v>180</v>
      </c>
      <c r="J4" s="18" t="s">
        <v>183</v>
      </c>
      <c r="K4" s="18" t="s">
        <v>180</v>
      </c>
      <c r="L4" s="18" t="s">
        <v>187</v>
      </c>
      <c r="M4" s="18" t="s">
        <v>180</v>
      </c>
      <c r="N4" s="18" t="s">
        <v>188</v>
      </c>
      <c r="O4" s="18" t="s">
        <v>180</v>
      </c>
      <c r="P4" s="18" t="s">
        <v>189</v>
      </c>
      <c r="Q4" s="18" t="s">
        <v>180</v>
      </c>
      <c r="R4" s="18" t="s">
        <v>190</v>
      </c>
      <c r="S4" s="18" t="s">
        <v>180</v>
      </c>
      <c r="T4" s="18" t="s">
        <v>191</v>
      </c>
      <c r="U4" s="18" t="s">
        <v>180</v>
      </c>
      <c r="V4" s="18" t="s">
        <v>192</v>
      </c>
      <c r="W4" s="17" t="s">
        <v>196</v>
      </c>
      <c r="X4" s="18" t="s">
        <v>197</v>
      </c>
    </row>
    <row r="5" spans="1:24" s="5" customFormat="1" ht="31.5">
      <c r="A5" s="4" t="s">
        <v>26</v>
      </c>
      <c r="B5" s="4" t="s">
        <v>23</v>
      </c>
      <c r="C5" s="9" t="s">
        <v>26</v>
      </c>
      <c r="D5" s="10">
        <v>76500.6</v>
      </c>
      <c r="E5" s="10">
        <v>66312.5</v>
      </c>
      <c r="F5" s="10">
        <v>54113</v>
      </c>
      <c r="G5" s="10">
        <v>58504.5</v>
      </c>
      <c r="H5" s="10">
        <v>210.3</v>
      </c>
      <c r="I5" s="10">
        <f aca="true" t="shared" si="0" ref="I5:I10">E5+H5</f>
        <v>66522.8</v>
      </c>
      <c r="J5" s="10"/>
      <c r="K5" s="10">
        <f aca="true" t="shared" si="1" ref="K5:K10">I5+J5</f>
        <v>66522.8</v>
      </c>
      <c r="L5" s="10" t="e">
        <f>#REF!+#REF!+#REF!+#REF!+#REF!+#REF!+#REF!</f>
        <v>#REF!</v>
      </c>
      <c r="M5" s="10" t="e">
        <f>K5+L5</f>
        <v>#REF!</v>
      </c>
      <c r="N5" s="10" t="e">
        <f>#REF!+#REF!+#REF!+#REF!+#REF!+#REF!+#REF!+#REF!</f>
        <v>#REF!</v>
      </c>
      <c r="O5" s="10" t="e">
        <f>#REF!+#REF!+#REF!+#REF!+#REF!+#REF!+#REF!+#REF!</f>
        <v>#REF!</v>
      </c>
      <c r="P5" s="11">
        <v>265.6</v>
      </c>
      <c r="Q5" s="12" t="e">
        <f>O5+P5</f>
        <v>#REF!</v>
      </c>
      <c r="R5" s="12" t="e">
        <f>#REF!+#REF!+#REF!+#REF!</f>
        <v>#REF!</v>
      </c>
      <c r="S5" s="12" t="e">
        <f>Q5+R5</f>
        <v>#REF!</v>
      </c>
      <c r="T5" s="12" t="e">
        <f>#REF!+#REF!+#REF!+#REF!</f>
        <v>#REF!</v>
      </c>
      <c r="U5" s="12" t="e">
        <f aca="true" t="shared" si="2" ref="U5:U13">S5+T5</f>
        <v>#REF!</v>
      </c>
      <c r="V5" s="12" t="e">
        <f>#REF!+#REF!+#REF!+#REF!</f>
        <v>#REF!</v>
      </c>
      <c r="W5" s="12">
        <v>72517.6</v>
      </c>
      <c r="X5" s="12">
        <v>65239.2</v>
      </c>
    </row>
    <row r="6" spans="1:24" s="5" customFormat="1" ht="31.5">
      <c r="A6" s="4" t="s">
        <v>33</v>
      </c>
      <c r="B6" s="4" t="s">
        <v>23</v>
      </c>
      <c r="C6" s="9" t="s">
        <v>33</v>
      </c>
      <c r="D6" s="10">
        <v>17658.2</v>
      </c>
      <c r="E6" s="10">
        <v>15699.8</v>
      </c>
      <c r="F6" s="10">
        <v>13631.6</v>
      </c>
      <c r="G6" s="10">
        <v>14279.8</v>
      </c>
      <c r="H6" s="10">
        <v>79.9</v>
      </c>
      <c r="I6" s="10">
        <f t="shared" si="0"/>
        <v>15779.699999999999</v>
      </c>
      <c r="J6" s="10"/>
      <c r="K6" s="10">
        <f t="shared" si="1"/>
        <v>15779.699999999999</v>
      </c>
      <c r="L6" s="10" t="e">
        <f>#REF!+#REF!+#REF!+#REF!+#REF!</f>
        <v>#REF!</v>
      </c>
      <c r="M6" s="10" t="e">
        <f>K6+L6</f>
        <v>#REF!</v>
      </c>
      <c r="N6" s="10" t="e">
        <f>#REF!+#REF!+#REF!+#REF!+#REF!</f>
        <v>#REF!</v>
      </c>
      <c r="O6" s="10" t="e">
        <f>M6+N6</f>
        <v>#REF!</v>
      </c>
      <c r="P6" s="10">
        <v>30</v>
      </c>
      <c r="Q6" s="10" t="e">
        <f>O6+P6</f>
        <v>#REF!</v>
      </c>
      <c r="R6" s="10" t="e">
        <f>#REF!+#REF!+#REF!</f>
        <v>#REF!</v>
      </c>
      <c r="S6" s="10" t="e">
        <f>Q6+R6</f>
        <v>#REF!</v>
      </c>
      <c r="T6" s="10" t="e">
        <f>#REF!+#REF!+#REF!</f>
        <v>#REF!</v>
      </c>
      <c r="U6" s="12" t="e">
        <f t="shared" si="2"/>
        <v>#REF!</v>
      </c>
      <c r="V6" s="12" t="e">
        <f>#REF!+#REF!+#REF!+#REF!+#REF!</f>
        <v>#REF!</v>
      </c>
      <c r="W6" s="12">
        <v>16903.5</v>
      </c>
      <c r="X6" s="12">
        <v>17087.9</v>
      </c>
    </row>
    <row r="7" spans="1:24" s="5" customFormat="1" ht="31.5">
      <c r="A7" s="4" t="s">
        <v>34</v>
      </c>
      <c r="B7" s="4" t="s">
        <v>23</v>
      </c>
      <c r="C7" s="9" t="s">
        <v>34</v>
      </c>
      <c r="D7" s="10">
        <v>16239</v>
      </c>
      <c r="E7" s="10">
        <v>14437.1</v>
      </c>
      <c r="F7" s="10">
        <v>12211.7</v>
      </c>
      <c r="G7" s="10">
        <v>12731.4</v>
      </c>
      <c r="H7" s="10">
        <v>328.5</v>
      </c>
      <c r="I7" s="10">
        <f t="shared" si="0"/>
        <v>14765.6</v>
      </c>
      <c r="J7" s="10"/>
      <c r="K7" s="10">
        <f t="shared" si="1"/>
        <v>14765.6</v>
      </c>
      <c r="L7" s="10" t="e">
        <f>#REF!+#REF!+#REF!+#REF!+#REF!</f>
        <v>#REF!</v>
      </c>
      <c r="M7" s="10" t="e">
        <f>K7+L7</f>
        <v>#REF!</v>
      </c>
      <c r="N7" s="10" t="e">
        <f>#REF!+#REF!+#REF!+#REF!+#REF!</f>
        <v>#REF!</v>
      </c>
      <c r="O7" s="10" t="e">
        <f>M7+N7</f>
        <v>#REF!</v>
      </c>
      <c r="P7" s="10">
        <v>20.7</v>
      </c>
      <c r="Q7" s="10" t="e">
        <f>O7+P7</f>
        <v>#REF!</v>
      </c>
      <c r="R7" s="10" t="e">
        <f>#REF!+#REF!</f>
        <v>#REF!</v>
      </c>
      <c r="S7" s="10" t="e">
        <f>Q7+R7</f>
        <v>#REF!</v>
      </c>
      <c r="T7" s="10" t="e">
        <f>#REF!+#REF!+#REF!</f>
        <v>#REF!</v>
      </c>
      <c r="U7" s="12" t="e">
        <f t="shared" si="2"/>
        <v>#REF!</v>
      </c>
      <c r="V7" s="12" t="e">
        <f>#REF!+#REF!+#REF!+#REF!+#REF!</f>
        <v>#REF!</v>
      </c>
      <c r="W7" s="12">
        <v>15142.3</v>
      </c>
      <c r="X7" s="12">
        <v>16635.4</v>
      </c>
    </row>
    <row r="8" spans="1:24" s="5" customFormat="1" ht="47.25">
      <c r="A8" s="4" t="s">
        <v>35</v>
      </c>
      <c r="B8" s="4" t="s">
        <v>23</v>
      </c>
      <c r="C8" s="9" t="s">
        <v>35</v>
      </c>
      <c r="D8" s="10">
        <v>794.6</v>
      </c>
      <c r="E8" s="10">
        <v>834.3</v>
      </c>
      <c r="F8" s="10">
        <v>720.6</v>
      </c>
      <c r="G8" s="10">
        <v>741.2</v>
      </c>
      <c r="H8" s="10"/>
      <c r="I8" s="10">
        <f t="shared" si="0"/>
        <v>834.3</v>
      </c>
      <c r="J8" s="10"/>
      <c r="K8" s="10">
        <f t="shared" si="1"/>
        <v>834.3</v>
      </c>
      <c r="L8" s="10"/>
      <c r="M8" s="10">
        <f>K8+L8</f>
        <v>834.3</v>
      </c>
      <c r="N8" s="10"/>
      <c r="O8" s="10">
        <f>M8+N8</f>
        <v>834.3</v>
      </c>
      <c r="P8" s="10"/>
      <c r="Q8" s="12">
        <f>O8+P8</f>
        <v>834.3</v>
      </c>
      <c r="R8" s="12"/>
      <c r="S8" s="12">
        <f>Q8+R8</f>
        <v>834.3</v>
      </c>
      <c r="T8" s="12"/>
      <c r="U8" s="12">
        <f t="shared" si="2"/>
        <v>834.3</v>
      </c>
      <c r="V8" s="12"/>
      <c r="W8" s="12">
        <v>834.3</v>
      </c>
      <c r="X8" s="12">
        <v>834.5</v>
      </c>
    </row>
    <row r="9" spans="1:24" s="5" customFormat="1" ht="47.25">
      <c r="A9" s="4" t="s">
        <v>30</v>
      </c>
      <c r="B9" s="4" t="s">
        <v>23</v>
      </c>
      <c r="C9" s="9" t="s">
        <v>30</v>
      </c>
      <c r="D9" s="10">
        <v>8152.7</v>
      </c>
      <c r="E9" s="10">
        <v>6809.8</v>
      </c>
      <c r="F9" s="10">
        <v>7915.6</v>
      </c>
      <c r="G9" s="10">
        <v>9060.5</v>
      </c>
      <c r="H9" s="10"/>
      <c r="I9" s="10">
        <f t="shared" si="0"/>
        <v>6809.8</v>
      </c>
      <c r="J9" s="10"/>
      <c r="K9" s="10">
        <f t="shared" si="1"/>
        <v>6809.8</v>
      </c>
      <c r="L9" s="10">
        <v>100</v>
      </c>
      <c r="M9" s="10">
        <f>K9+L9</f>
        <v>6909.8</v>
      </c>
      <c r="N9" s="10">
        <v>4180.3</v>
      </c>
      <c r="O9" s="10">
        <f>M9+N9</f>
        <v>11090.1</v>
      </c>
      <c r="P9" s="10">
        <v>385</v>
      </c>
      <c r="Q9" s="12">
        <f aca="true" t="shared" si="3" ref="Q9:Q14">O9+P9</f>
        <v>11475.1</v>
      </c>
      <c r="R9" s="12" t="e">
        <f>#REF!+#REF!+#REF!</f>
        <v>#REF!</v>
      </c>
      <c r="S9" s="12" t="e">
        <f aca="true" t="shared" si="4" ref="S9:S14">Q9+R9</f>
        <v>#REF!</v>
      </c>
      <c r="T9" s="12" t="e">
        <f>#REF!+#REF!+#REF!</f>
        <v>#REF!</v>
      </c>
      <c r="U9" s="12" t="e">
        <f t="shared" si="2"/>
        <v>#REF!</v>
      </c>
      <c r="V9" s="12" t="e">
        <f>#REF!+#REF!+#REF!+#REF!+#REF!</f>
        <v>#REF!</v>
      </c>
      <c r="W9" s="12">
        <v>11621.1</v>
      </c>
      <c r="X9" s="12">
        <v>9539.2</v>
      </c>
    </row>
    <row r="10" spans="1:24" s="5" customFormat="1" ht="31.5">
      <c r="A10" s="4" t="s">
        <v>37</v>
      </c>
      <c r="B10" s="4" t="s">
        <v>23</v>
      </c>
      <c r="C10" s="9" t="s">
        <v>37</v>
      </c>
      <c r="D10" s="10">
        <v>9820.7</v>
      </c>
      <c r="E10" s="10">
        <v>5871.9</v>
      </c>
      <c r="F10" s="10">
        <v>6099.7</v>
      </c>
      <c r="G10" s="10">
        <v>6017.1</v>
      </c>
      <c r="H10" s="10"/>
      <c r="I10" s="10">
        <f t="shared" si="0"/>
        <v>5871.9</v>
      </c>
      <c r="J10" s="10"/>
      <c r="K10" s="10">
        <f t="shared" si="1"/>
        <v>5871.9</v>
      </c>
      <c r="L10" s="10">
        <v>-60.5</v>
      </c>
      <c r="M10" s="10">
        <f aca="true" t="shared" si="5" ref="M10:M17">K10+L10</f>
        <v>5811.4</v>
      </c>
      <c r="N10" s="10"/>
      <c r="O10" s="10">
        <f aca="true" t="shared" si="6" ref="O10:O15">M10+N10</f>
        <v>5811.4</v>
      </c>
      <c r="P10" s="10"/>
      <c r="Q10" s="12">
        <f t="shared" si="3"/>
        <v>5811.4</v>
      </c>
      <c r="R10" s="12" t="e">
        <f>#REF!+#REF!+#REF!</f>
        <v>#REF!</v>
      </c>
      <c r="S10" s="12" t="e">
        <f t="shared" si="4"/>
        <v>#REF!</v>
      </c>
      <c r="T10" s="12" t="e">
        <f>#REF!+#REF!+#REF!</f>
        <v>#REF!</v>
      </c>
      <c r="U10" s="12" t="e">
        <f t="shared" si="2"/>
        <v>#REF!</v>
      </c>
      <c r="V10" s="12" t="e">
        <f>#REF!+#REF!+#REF!+#REF!+#REF!+#REF!+#REF!+#REF!</f>
        <v>#REF!</v>
      </c>
      <c r="W10" s="12">
        <v>5806.3</v>
      </c>
      <c r="X10" s="12">
        <v>10767.7</v>
      </c>
    </row>
    <row r="11" spans="1:24" s="5" customFormat="1" ht="47.25">
      <c r="A11" s="4" t="s">
        <v>38</v>
      </c>
      <c r="B11" s="4" t="s">
        <v>23</v>
      </c>
      <c r="C11" s="9" t="s">
        <v>38</v>
      </c>
      <c r="D11" s="10">
        <v>334</v>
      </c>
      <c r="E11" s="10">
        <v>274</v>
      </c>
      <c r="F11" s="10">
        <v>300</v>
      </c>
      <c r="G11" s="10">
        <v>315</v>
      </c>
      <c r="H11" s="10"/>
      <c r="I11" s="10">
        <f aca="true" t="shared" si="7" ref="I11:I18">E11+H11</f>
        <v>274</v>
      </c>
      <c r="J11" s="10"/>
      <c r="K11" s="10">
        <f aca="true" t="shared" si="8" ref="K11:K17">I11+J11</f>
        <v>274</v>
      </c>
      <c r="L11" s="10"/>
      <c r="M11" s="10">
        <f t="shared" si="5"/>
        <v>274</v>
      </c>
      <c r="N11" s="10"/>
      <c r="O11" s="10">
        <f t="shared" si="6"/>
        <v>274</v>
      </c>
      <c r="P11" s="10"/>
      <c r="Q11" s="12">
        <f t="shared" si="3"/>
        <v>274</v>
      </c>
      <c r="R11" s="12"/>
      <c r="S11" s="12">
        <f t="shared" si="4"/>
        <v>274</v>
      </c>
      <c r="T11" s="12"/>
      <c r="U11" s="12">
        <f t="shared" si="2"/>
        <v>274</v>
      </c>
      <c r="V11" s="12"/>
      <c r="W11" s="12">
        <v>274</v>
      </c>
      <c r="X11" s="12">
        <v>300</v>
      </c>
    </row>
    <row r="12" spans="1:24" s="5" customFormat="1" ht="31.5">
      <c r="A12" s="4" t="s">
        <v>39</v>
      </c>
      <c r="B12" s="4" t="s">
        <v>23</v>
      </c>
      <c r="C12" s="9" t="s">
        <v>39</v>
      </c>
      <c r="D12" s="10">
        <v>83.4</v>
      </c>
      <c r="E12" s="10">
        <v>84.7</v>
      </c>
      <c r="F12" s="10">
        <v>78.5</v>
      </c>
      <c r="G12" s="10">
        <v>78.7</v>
      </c>
      <c r="H12" s="10"/>
      <c r="I12" s="10">
        <f t="shared" si="7"/>
        <v>84.7</v>
      </c>
      <c r="J12" s="10"/>
      <c r="K12" s="10">
        <f t="shared" si="8"/>
        <v>84.7</v>
      </c>
      <c r="L12" s="10"/>
      <c r="M12" s="10">
        <f t="shared" si="5"/>
        <v>84.7</v>
      </c>
      <c r="N12" s="10"/>
      <c r="O12" s="10">
        <f t="shared" si="6"/>
        <v>84.7</v>
      </c>
      <c r="P12" s="10"/>
      <c r="Q12" s="12">
        <f t="shared" si="3"/>
        <v>84.7</v>
      </c>
      <c r="R12" s="12">
        <v>280</v>
      </c>
      <c r="S12" s="12">
        <f t="shared" si="4"/>
        <v>364.7</v>
      </c>
      <c r="T12" s="12"/>
      <c r="U12" s="12">
        <f t="shared" si="2"/>
        <v>364.7</v>
      </c>
      <c r="V12" s="12"/>
      <c r="W12" s="12">
        <v>364.7</v>
      </c>
      <c r="X12" s="12">
        <v>93.4</v>
      </c>
    </row>
    <row r="13" spans="1:24" s="5" customFormat="1" ht="31.5">
      <c r="A13" s="4" t="s">
        <v>40</v>
      </c>
      <c r="B13" s="4" t="s">
        <v>23</v>
      </c>
      <c r="C13" s="9" t="s">
        <v>182</v>
      </c>
      <c r="D13" s="10">
        <v>202</v>
      </c>
      <c r="E13" s="10">
        <v>215</v>
      </c>
      <c r="F13" s="10">
        <v>229</v>
      </c>
      <c r="G13" s="10">
        <v>242</v>
      </c>
      <c r="H13" s="10"/>
      <c r="I13" s="10">
        <f t="shared" si="7"/>
        <v>215</v>
      </c>
      <c r="J13" s="10"/>
      <c r="K13" s="10">
        <f t="shared" si="8"/>
        <v>215</v>
      </c>
      <c r="L13" s="10"/>
      <c r="M13" s="10">
        <f t="shared" si="5"/>
        <v>215</v>
      </c>
      <c r="N13" s="10"/>
      <c r="O13" s="10">
        <f t="shared" si="6"/>
        <v>215</v>
      </c>
      <c r="P13" s="10"/>
      <c r="Q13" s="12">
        <f t="shared" si="3"/>
        <v>215</v>
      </c>
      <c r="R13" s="12"/>
      <c r="S13" s="12">
        <f t="shared" si="4"/>
        <v>215</v>
      </c>
      <c r="T13" s="12">
        <v>69.7</v>
      </c>
      <c r="U13" s="12">
        <f t="shared" si="2"/>
        <v>284.7</v>
      </c>
      <c r="V13" s="12"/>
      <c r="W13" s="12">
        <v>284.7</v>
      </c>
      <c r="X13" s="12">
        <v>179</v>
      </c>
    </row>
    <row r="14" spans="1:24" s="5" customFormat="1" ht="31.5">
      <c r="A14" s="4" t="s">
        <v>41</v>
      </c>
      <c r="B14" s="4" t="s">
        <v>23</v>
      </c>
      <c r="C14" s="9" t="s">
        <v>41</v>
      </c>
      <c r="D14" s="10">
        <v>12119.8</v>
      </c>
      <c r="E14" s="10">
        <v>15554.3</v>
      </c>
      <c r="F14" s="10">
        <v>16916.2</v>
      </c>
      <c r="G14" s="10">
        <v>17409.8</v>
      </c>
      <c r="H14" s="10">
        <v>467.6</v>
      </c>
      <c r="I14" s="10">
        <f t="shared" si="7"/>
        <v>16021.9</v>
      </c>
      <c r="J14" s="10"/>
      <c r="K14" s="10">
        <f t="shared" si="8"/>
        <v>16021.9</v>
      </c>
      <c r="L14" s="10">
        <v>-2102.7</v>
      </c>
      <c r="M14" s="10">
        <f t="shared" si="5"/>
        <v>13919.2</v>
      </c>
      <c r="N14" s="10"/>
      <c r="O14" s="10">
        <f t="shared" si="6"/>
        <v>13919.2</v>
      </c>
      <c r="P14" s="10"/>
      <c r="Q14" s="12">
        <f t="shared" si="3"/>
        <v>13919.2</v>
      </c>
      <c r="R14" s="12" t="e">
        <f>#REF!+#REF!</f>
        <v>#REF!</v>
      </c>
      <c r="S14" s="12" t="e">
        <f t="shared" si="4"/>
        <v>#REF!</v>
      </c>
      <c r="T14" s="12" t="e">
        <f>#REF!+#REF!</f>
        <v>#REF!</v>
      </c>
      <c r="U14" s="12" t="e">
        <f aca="true" t="shared" si="9" ref="U14:U33">S14+T14</f>
        <v>#REF!</v>
      </c>
      <c r="V14" s="12"/>
      <c r="W14" s="12">
        <v>16696.2</v>
      </c>
      <c r="X14" s="12">
        <v>16455.3</v>
      </c>
    </row>
    <row r="15" spans="1:24" s="5" customFormat="1" ht="47.25">
      <c r="A15" s="4" t="s">
        <v>42</v>
      </c>
      <c r="B15" s="4" t="s">
        <v>23</v>
      </c>
      <c r="C15" s="9" t="s">
        <v>42</v>
      </c>
      <c r="D15" s="10">
        <v>2</v>
      </c>
      <c r="E15" s="10">
        <v>7</v>
      </c>
      <c r="F15" s="10">
        <v>15</v>
      </c>
      <c r="G15" s="10">
        <v>15</v>
      </c>
      <c r="H15" s="10"/>
      <c r="I15" s="10">
        <f t="shared" si="7"/>
        <v>7</v>
      </c>
      <c r="J15" s="10"/>
      <c r="K15" s="10">
        <f t="shared" si="8"/>
        <v>7</v>
      </c>
      <c r="L15" s="10"/>
      <c r="M15" s="10">
        <f t="shared" si="5"/>
        <v>7</v>
      </c>
      <c r="N15" s="10"/>
      <c r="O15" s="10">
        <f t="shared" si="6"/>
        <v>7</v>
      </c>
      <c r="P15" s="10"/>
      <c r="Q15" s="12">
        <f aca="true" t="shared" si="10" ref="Q15:Q34">O15+P15</f>
        <v>7</v>
      </c>
      <c r="R15" s="12"/>
      <c r="S15" s="12">
        <f aca="true" t="shared" si="11" ref="S15:S33">Q15+R15</f>
        <v>7</v>
      </c>
      <c r="T15" s="12"/>
      <c r="U15" s="12">
        <f t="shared" si="9"/>
        <v>7</v>
      </c>
      <c r="V15" s="12"/>
      <c r="W15" s="12">
        <v>7</v>
      </c>
      <c r="X15" s="12">
        <v>15</v>
      </c>
    </row>
    <row r="16" spans="1:24" s="5" customFormat="1" ht="47.25">
      <c r="A16" s="4" t="s">
        <v>43</v>
      </c>
      <c r="B16" s="4" t="s">
        <v>23</v>
      </c>
      <c r="C16" s="9" t="s">
        <v>43</v>
      </c>
      <c r="D16" s="10">
        <v>64</v>
      </c>
      <c r="E16" s="10">
        <v>66.7</v>
      </c>
      <c r="F16" s="10">
        <v>70</v>
      </c>
      <c r="G16" s="10">
        <v>73.5</v>
      </c>
      <c r="H16" s="10"/>
      <c r="I16" s="10">
        <f t="shared" si="7"/>
        <v>66.7</v>
      </c>
      <c r="J16" s="10"/>
      <c r="K16" s="10">
        <f t="shared" si="8"/>
        <v>66.7</v>
      </c>
      <c r="L16" s="10"/>
      <c r="M16" s="10">
        <f t="shared" si="5"/>
        <v>66.7</v>
      </c>
      <c r="N16" s="10"/>
      <c r="O16" s="10">
        <f aca="true" t="shared" si="12" ref="O16:O34">M16+N16</f>
        <v>66.7</v>
      </c>
      <c r="P16" s="10"/>
      <c r="Q16" s="12">
        <f t="shared" si="10"/>
        <v>66.7</v>
      </c>
      <c r="R16" s="12"/>
      <c r="S16" s="12">
        <f t="shared" si="11"/>
        <v>66.7</v>
      </c>
      <c r="T16" s="12"/>
      <c r="U16" s="12">
        <f t="shared" si="9"/>
        <v>66.7</v>
      </c>
      <c r="V16" s="12"/>
      <c r="W16" s="12">
        <v>66.7</v>
      </c>
      <c r="X16" s="12">
        <v>70</v>
      </c>
    </row>
    <row r="17" spans="1:24" s="5" customFormat="1" ht="31.5">
      <c r="A17" s="4" t="s">
        <v>44</v>
      </c>
      <c r="B17" s="4" t="s">
        <v>23</v>
      </c>
      <c r="C17" s="9" t="s">
        <v>44</v>
      </c>
      <c r="D17" s="10">
        <v>35.7</v>
      </c>
      <c r="E17" s="10">
        <v>267.8</v>
      </c>
      <c r="F17" s="10">
        <v>61.8</v>
      </c>
      <c r="G17" s="10">
        <v>65.8</v>
      </c>
      <c r="H17" s="10"/>
      <c r="I17" s="10">
        <f t="shared" si="7"/>
        <v>267.8</v>
      </c>
      <c r="J17" s="10"/>
      <c r="K17" s="10">
        <f t="shared" si="8"/>
        <v>267.8</v>
      </c>
      <c r="L17" s="10"/>
      <c r="M17" s="10">
        <f t="shared" si="5"/>
        <v>267.8</v>
      </c>
      <c r="N17" s="10">
        <v>1362.4</v>
      </c>
      <c r="O17" s="10">
        <f t="shared" si="12"/>
        <v>1630.2</v>
      </c>
      <c r="P17" s="10">
        <v>175</v>
      </c>
      <c r="Q17" s="12">
        <f t="shared" si="10"/>
        <v>1805.2</v>
      </c>
      <c r="R17" s="12"/>
      <c r="S17" s="12">
        <f t="shared" si="11"/>
        <v>1805.2</v>
      </c>
      <c r="T17" s="12"/>
      <c r="U17" s="12">
        <f t="shared" si="9"/>
        <v>1805.2</v>
      </c>
      <c r="V17" s="12" t="e">
        <f>#REF!</f>
        <v>#REF!</v>
      </c>
      <c r="W17" s="12">
        <v>1787.7</v>
      </c>
      <c r="X17" s="12">
        <v>1399.4</v>
      </c>
    </row>
    <row r="18" spans="1:24" s="5" customFormat="1" ht="31.5">
      <c r="A18" s="4" t="s">
        <v>45</v>
      </c>
      <c r="B18" s="4" t="s">
        <v>23</v>
      </c>
      <c r="C18" s="9" t="s">
        <v>45</v>
      </c>
      <c r="D18" s="10">
        <v>1874.7</v>
      </c>
      <c r="E18" s="10">
        <v>12.6</v>
      </c>
      <c r="F18" s="10">
        <v>0</v>
      </c>
      <c r="G18" s="10">
        <v>0</v>
      </c>
      <c r="H18" s="10"/>
      <c r="I18" s="10">
        <f t="shared" si="7"/>
        <v>12.6</v>
      </c>
      <c r="J18" s="10">
        <v>-0.1</v>
      </c>
      <c r="K18" s="10">
        <f aca="true" t="shared" si="13" ref="K18:K34">I18+J18</f>
        <v>12.5</v>
      </c>
      <c r="L18" s="10"/>
      <c r="M18" s="10">
        <f aca="true" t="shared" si="14" ref="M18:M34">K18+L18</f>
        <v>12.5</v>
      </c>
      <c r="N18" s="10"/>
      <c r="O18" s="10">
        <f t="shared" si="12"/>
        <v>12.5</v>
      </c>
      <c r="P18" s="10"/>
      <c r="Q18" s="12">
        <f t="shared" si="10"/>
        <v>12.5</v>
      </c>
      <c r="R18" s="12"/>
      <c r="S18" s="12">
        <f t="shared" si="11"/>
        <v>12.5</v>
      </c>
      <c r="T18" s="12"/>
      <c r="U18" s="12">
        <f t="shared" si="9"/>
        <v>12.5</v>
      </c>
      <c r="V18" s="12"/>
      <c r="W18" s="12">
        <v>5850.7</v>
      </c>
      <c r="X18" s="12"/>
    </row>
    <row r="19" spans="1:24" s="5" customFormat="1" ht="0.75" customHeight="1" hidden="1">
      <c r="A19" s="4"/>
      <c r="B19" s="4"/>
      <c r="C19" s="9" t="s">
        <v>184</v>
      </c>
      <c r="D19" s="10" t="s">
        <v>24</v>
      </c>
      <c r="E19" s="10"/>
      <c r="F19" s="10"/>
      <c r="G19" s="10"/>
      <c r="H19" s="10"/>
      <c r="I19" s="10"/>
      <c r="J19" s="10"/>
      <c r="K19" s="10">
        <f t="shared" si="13"/>
        <v>0</v>
      </c>
      <c r="L19" s="10"/>
      <c r="M19" s="10">
        <f t="shared" si="14"/>
        <v>0</v>
      </c>
      <c r="N19" s="10"/>
      <c r="O19" s="10">
        <f t="shared" si="12"/>
        <v>0</v>
      </c>
      <c r="P19" s="10"/>
      <c r="Q19" s="12">
        <f t="shared" si="10"/>
        <v>0</v>
      </c>
      <c r="R19" s="12"/>
      <c r="S19" s="12">
        <f t="shared" si="11"/>
        <v>0</v>
      </c>
      <c r="T19" s="12"/>
      <c r="U19" s="12">
        <f t="shared" si="9"/>
        <v>0</v>
      </c>
      <c r="V19" s="12"/>
      <c r="W19" s="12"/>
      <c r="X19" s="12"/>
    </row>
    <row r="20" spans="1:24" s="5" customFormat="1" ht="31.5" hidden="1">
      <c r="A20" s="4"/>
      <c r="B20" s="4"/>
      <c r="C20" s="9" t="s">
        <v>185</v>
      </c>
      <c r="D20" s="10" t="s">
        <v>24</v>
      </c>
      <c r="E20" s="10"/>
      <c r="F20" s="10"/>
      <c r="G20" s="10"/>
      <c r="H20" s="10"/>
      <c r="I20" s="10"/>
      <c r="J20" s="10"/>
      <c r="K20" s="10">
        <f t="shared" si="13"/>
        <v>0</v>
      </c>
      <c r="L20" s="10"/>
      <c r="M20" s="10">
        <f t="shared" si="14"/>
        <v>0</v>
      </c>
      <c r="N20" s="10"/>
      <c r="O20" s="10">
        <f t="shared" si="12"/>
        <v>0</v>
      </c>
      <c r="P20" s="10"/>
      <c r="Q20" s="12">
        <f t="shared" si="10"/>
        <v>0</v>
      </c>
      <c r="R20" s="12"/>
      <c r="S20" s="12">
        <f t="shared" si="11"/>
        <v>0</v>
      </c>
      <c r="T20" s="12"/>
      <c r="U20" s="12">
        <f t="shared" si="9"/>
        <v>0</v>
      </c>
      <c r="V20" s="12"/>
      <c r="W20" s="12"/>
      <c r="X20" s="12"/>
    </row>
    <row r="21" spans="1:24" s="5" customFormat="1" ht="31.5" hidden="1">
      <c r="A21" s="4"/>
      <c r="B21" s="4"/>
      <c r="C21" s="9" t="s">
        <v>29</v>
      </c>
      <c r="D21" s="10" t="s">
        <v>28</v>
      </c>
      <c r="E21" s="10"/>
      <c r="F21" s="10"/>
      <c r="G21" s="10"/>
      <c r="H21" s="10"/>
      <c r="I21" s="10"/>
      <c r="J21" s="10"/>
      <c r="K21" s="10">
        <f t="shared" si="13"/>
        <v>0</v>
      </c>
      <c r="L21" s="10"/>
      <c r="M21" s="10">
        <f t="shared" si="14"/>
        <v>0</v>
      </c>
      <c r="N21" s="10"/>
      <c r="O21" s="10">
        <f t="shared" si="12"/>
        <v>0</v>
      </c>
      <c r="P21" s="10"/>
      <c r="Q21" s="12">
        <f t="shared" si="10"/>
        <v>0</v>
      </c>
      <c r="R21" s="12"/>
      <c r="S21" s="12">
        <f t="shared" si="11"/>
        <v>0</v>
      </c>
      <c r="T21" s="12"/>
      <c r="U21" s="12">
        <f t="shared" si="9"/>
        <v>0</v>
      </c>
      <c r="V21" s="12"/>
      <c r="W21" s="12"/>
      <c r="X21" s="12"/>
    </row>
    <row r="22" spans="1:24" s="5" customFormat="1" ht="15.75" hidden="1">
      <c r="A22" s="4"/>
      <c r="B22" s="4"/>
      <c r="C22" s="9" t="s">
        <v>32</v>
      </c>
      <c r="D22" s="10" t="s">
        <v>31</v>
      </c>
      <c r="E22" s="10"/>
      <c r="F22" s="10"/>
      <c r="G22" s="10"/>
      <c r="H22" s="10"/>
      <c r="I22" s="10"/>
      <c r="J22" s="10"/>
      <c r="K22" s="10">
        <f t="shared" si="13"/>
        <v>0</v>
      </c>
      <c r="L22" s="10"/>
      <c r="M22" s="10">
        <f t="shared" si="14"/>
        <v>0</v>
      </c>
      <c r="N22" s="10"/>
      <c r="O22" s="10">
        <f t="shared" si="12"/>
        <v>0</v>
      </c>
      <c r="P22" s="10"/>
      <c r="Q22" s="12">
        <f t="shared" si="10"/>
        <v>0</v>
      </c>
      <c r="R22" s="12"/>
      <c r="S22" s="12">
        <f t="shared" si="11"/>
        <v>0</v>
      </c>
      <c r="T22" s="12"/>
      <c r="U22" s="12">
        <f t="shared" si="9"/>
        <v>0</v>
      </c>
      <c r="V22" s="12"/>
      <c r="W22" s="12"/>
      <c r="X22" s="12"/>
    </row>
    <row r="23" spans="1:24" s="5" customFormat="1" ht="27" customHeight="1" hidden="1">
      <c r="A23" s="4"/>
      <c r="B23" s="4"/>
      <c r="C23" s="9" t="s">
        <v>186</v>
      </c>
      <c r="D23" s="10" t="s">
        <v>24</v>
      </c>
      <c r="E23" s="10"/>
      <c r="F23" s="10"/>
      <c r="G23" s="10"/>
      <c r="H23" s="10"/>
      <c r="I23" s="10"/>
      <c r="J23" s="10"/>
      <c r="K23" s="10">
        <f t="shared" si="13"/>
        <v>0</v>
      </c>
      <c r="L23" s="10"/>
      <c r="M23" s="10">
        <f t="shared" si="14"/>
        <v>0</v>
      </c>
      <c r="N23" s="10"/>
      <c r="O23" s="10">
        <f t="shared" si="12"/>
        <v>0</v>
      </c>
      <c r="P23" s="10"/>
      <c r="Q23" s="12">
        <f t="shared" si="10"/>
        <v>0</v>
      </c>
      <c r="R23" s="12"/>
      <c r="S23" s="12">
        <f t="shared" si="11"/>
        <v>0</v>
      </c>
      <c r="T23" s="12"/>
      <c r="U23" s="12">
        <f t="shared" si="9"/>
        <v>0</v>
      </c>
      <c r="V23" s="12"/>
      <c r="W23" s="12"/>
      <c r="X23" s="12"/>
    </row>
    <row r="24" spans="1:24" s="5" customFormat="1" ht="31.5" hidden="1">
      <c r="A24" s="4"/>
      <c r="B24" s="4"/>
      <c r="C24" s="9" t="s">
        <v>185</v>
      </c>
      <c r="D24" s="10" t="s">
        <v>24</v>
      </c>
      <c r="E24" s="10"/>
      <c r="F24" s="10"/>
      <c r="G24" s="10"/>
      <c r="H24" s="10"/>
      <c r="I24" s="10"/>
      <c r="J24" s="10"/>
      <c r="K24" s="10">
        <f t="shared" si="13"/>
        <v>0</v>
      </c>
      <c r="L24" s="10"/>
      <c r="M24" s="10">
        <f t="shared" si="14"/>
        <v>0</v>
      </c>
      <c r="N24" s="10"/>
      <c r="O24" s="10">
        <f t="shared" si="12"/>
        <v>0</v>
      </c>
      <c r="P24" s="10"/>
      <c r="Q24" s="12">
        <f t="shared" si="10"/>
        <v>0</v>
      </c>
      <c r="R24" s="12"/>
      <c r="S24" s="12">
        <f t="shared" si="11"/>
        <v>0</v>
      </c>
      <c r="T24" s="12"/>
      <c r="U24" s="12">
        <f t="shared" si="9"/>
        <v>0</v>
      </c>
      <c r="V24" s="12"/>
      <c r="W24" s="12"/>
      <c r="X24" s="12"/>
    </row>
    <row r="25" spans="1:24" s="5" customFormat="1" ht="31.5" hidden="1">
      <c r="A25" s="4"/>
      <c r="B25" s="4"/>
      <c r="C25" s="9" t="s">
        <v>29</v>
      </c>
      <c r="D25" s="10" t="s">
        <v>28</v>
      </c>
      <c r="E25" s="10"/>
      <c r="F25" s="10"/>
      <c r="G25" s="10"/>
      <c r="H25" s="10"/>
      <c r="I25" s="10"/>
      <c r="J25" s="10"/>
      <c r="K25" s="10">
        <f t="shared" si="13"/>
        <v>0</v>
      </c>
      <c r="L25" s="10"/>
      <c r="M25" s="10">
        <f t="shared" si="14"/>
        <v>0</v>
      </c>
      <c r="N25" s="10"/>
      <c r="O25" s="10">
        <f t="shared" si="12"/>
        <v>0</v>
      </c>
      <c r="P25" s="10"/>
      <c r="Q25" s="12">
        <f t="shared" si="10"/>
        <v>0</v>
      </c>
      <c r="R25" s="12"/>
      <c r="S25" s="12">
        <f t="shared" si="11"/>
        <v>0</v>
      </c>
      <c r="T25" s="12"/>
      <c r="U25" s="12">
        <f t="shared" si="9"/>
        <v>0</v>
      </c>
      <c r="V25" s="12"/>
      <c r="W25" s="12"/>
      <c r="X25" s="12"/>
    </row>
    <row r="26" spans="1:24" s="5" customFormat="1" ht="15.75" hidden="1">
      <c r="A26" s="4"/>
      <c r="B26" s="4"/>
      <c r="C26" s="9" t="s">
        <v>32</v>
      </c>
      <c r="D26" s="10" t="s">
        <v>31</v>
      </c>
      <c r="E26" s="10"/>
      <c r="F26" s="10"/>
      <c r="G26" s="10"/>
      <c r="H26" s="10"/>
      <c r="I26" s="10"/>
      <c r="J26" s="10"/>
      <c r="K26" s="10">
        <f t="shared" si="13"/>
        <v>0</v>
      </c>
      <c r="L26" s="10"/>
      <c r="M26" s="10">
        <f t="shared" si="14"/>
        <v>0</v>
      </c>
      <c r="N26" s="10"/>
      <c r="O26" s="10">
        <f t="shared" si="12"/>
        <v>0</v>
      </c>
      <c r="P26" s="10"/>
      <c r="Q26" s="12">
        <f t="shared" si="10"/>
        <v>0</v>
      </c>
      <c r="R26" s="12"/>
      <c r="S26" s="12">
        <f t="shared" si="11"/>
        <v>0</v>
      </c>
      <c r="T26" s="12"/>
      <c r="U26" s="12">
        <f t="shared" si="9"/>
        <v>0</v>
      </c>
      <c r="V26" s="12"/>
      <c r="W26" s="12"/>
      <c r="X26" s="12"/>
    </row>
    <row r="27" spans="1:24" s="5" customFormat="1" ht="45">
      <c r="A27" s="4"/>
      <c r="B27" s="4"/>
      <c r="C27" s="22" t="s">
        <v>199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4"/>
      <c r="S27" s="24"/>
      <c r="T27" s="24"/>
      <c r="U27" s="24"/>
      <c r="V27" s="24"/>
      <c r="W27" s="24">
        <v>5838.2</v>
      </c>
      <c r="X27" s="24"/>
    </row>
    <row r="28" spans="1:24" s="5" customFormat="1" ht="47.25">
      <c r="A28" s="4"/>
      <c r="B28" s="4"/>
      <c r="C28" s="9" t="s">
        <v>48</v>
      </c>
      <c r="D28" s="10">
        <v>50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12"/>
      <c r="S28" s="12"/>
      <c r="T28" s="12"/>
      <c r="U28" s="12"/>
      <c r="V28" s="12"/>
      <c r="W28" s="12"/>
      <c r="X28" s="12">
        <v>20</v>
      </c>
    </row>
    <row r="29" spans="1:24" s="5" customFormat="1" ht="47.25">
      <c r="A29" s="4" t="s">
        <v>47</v>
      </c>
      <c r="B29" s="4" t="s">
        <v>23</v>
      </c>
      <c r="C29" s="9" t="s">
        <v>47</v>
      </c>
      <c r="D29" s="10"/>
      <c r="E29" s="10">
        <v>1028.3</v>
      </c>
      <c r="F29" s="10">
        <v>320</v>
      </c>
      <c r="G29" s="10">
        <v>450</v>
      </c>
      <c r="H29" s="10">
        <v>350</v>
      </c>
      <c r="I29" s="10">
        <f aca="true" t="shared" si="15" ref="I29:I34">E29+H29</f>
        <v>1378.3</v>
      </c>
      <c r="J29" s="10"/>
      <c r="K29" s="10">
        <f t="shared" si="13"/>
        <v>1378.3</v>
      </c>
      <c r="L29" s="10">
        <v>90</v>
      </c>
      <c r="M29" s="10">
        <f t="shared" si="14"/>
        <v>1468.3</v>
      </c>
      <c r="N29" s="10"/>
      <c r="O29" s="10">
        <f t="shared" si="12"/>
        <v>1468.3</v>
      </c>
      <c r="P29" s="10">
        <v>1.4</v>
      </c>
      <c r="Q29" s="12">
        <f t="shared" si="10"/>
        <v>1469.7</v>
      </c>
      <c r="R29" s="12"/>
      <c r="S29" s="12">
        <f t="shared" si="11"/>
        <v>1469.7</v>
      </c>
      <c r="T29" s="12"/>
      <c r="U29" s="12">
        <f t="shared" si="9"/>
        <v>1469.7</v>
      </c>
      <c r="V29" s="12"/>
      <c r="W29" s="12">
        <v>1469.7</v>
      </c>
      <c r="X29" s="12"/>
    </row>
    <row r="30" spans="1:24" s="5" customFormat="1" ht="47.25" hidden="1">
      <c r="A30" s="4" t="s">
        <v>48</v>
      </c>
      <c r="B30" s="4" t="s">
        <v>23</v>
      </c>
      <c r="C30" s="9" t="s">
        <v>48</v>
      </c>
      <c r="D30" s="10"/>
      <c r="E30" s="10">
        <v>90</v>
      </c>
      <c r="F30" s="10">
        <v>80</v>
      </c>
      <c r="G30" s="10">
        <v>80</v>
      </c>
      <c r="H30" s="10"/>
      <c r="I30" s="10">
        <f t="shared" si="15"/>
        <v>90</v>
      </c>
      <c r="J30" s="10"/>
      <c r="K30" s="10">
        <f t="shared" si="13"/>
        <v>90</v>
      </c>
      <c r="L30" s="10">
        <v>-90</v>
      </c>
      <c r="M30" s="10">
        <f t="shared" si="14"/>
        <v>0</v>
      </c>
      <c r="N30" s="10"/>
      <c r="O30" s="10">
        <f t="shared" si="12"/>
        <v>0</v>
      </c>
      <c r="P30" s="10"/>
      <c r="Q30" s="12">
        <f t="shared" si="10"/>
        <v>0</v>
      </c>
      <c r="R30" s="12"/>
      <c r="S30" s="12">
        <f t="shared" si="11"/>
        <v>0</v>
      </c>
      <c r="T30" s="12"/>
      <c r="U30" s="12">
        <f t="shared" si="9"/>
        <v>0</v>
      </c>
      <c r="V30" s="12"/>
      <c r="W30" s="12"/>
      <c r="X30" s="12"/>
    </row>
    <row r="31" spans="1:24" s="5" customFormat="1" ht="15.75" hidden="1">
      <c r="A31" s="4" t="s">
        <v>36</v>
      </c>
      <c r="B31" s="4" t="s">
        <v>23</v>
      </c>
      <c r="C31" s="9" t="s">
        <v>36</v>
      </c>
      <c r="D31" s="10"/>
      <c r="E31" s="10">
        <v>90</v>
      </c>
      <c r="F31" s="10">
        <v>80</v>
      </c>
      <c r="G31" s="10">
        <v>80</v>
      </c>
      <c r="H31" s="10"/>
      <c r="I31" s="10">
        <f t="shared" si="15"/>
        <v>90</v>
      </c>
      <c r="J31" s="10"/>
      <c r="K31" s="10">
        <f t="shared" si="13"/>
        <v>90</v>
      </c>
      <c r="L31" s="10"/>
      <c r="M31" s="10">
        <f t="shared" si="14"/>
        <v>90</v>
      </c>
      <c r="N31" s="10"/>
      <c r="O31" s="10">
        <f t="shared" si="12"/>
        <v>90</v>
      </c>
      <c r="P31" s="10"/>
      <c r="Q31" s="12">
        <f t="shared" si="10"/>
        <v>90</v>
      </c>
      <c r="R31" s="12"/>
      <c r="S31" s="12">
        <f t="shared" si="11"/>
        <v>90</v>
      </c>
      <c r="T31" s="12"/>
      <c r="U31" s="12">
        <f t="shared" si="9"/>
        <v>90</v>
      </c>
      <c r="V31" s="12"/>
      <c r="W31" s="12"/>
      <c r="X31" s="12"/>
    </row>
    <row r="32" spans="1:24" s="5" customFormat="1" ht="15.75" hidden="1">
      <c r="A32" s="4" t="s">
        <v>46</v>
      </c>
      <c r="B32" s="4" t="s">
        <v>23</v>
      </c>
      <c r="C32" s="9" t="s">
        <v>46</v>
      </c>
      <c r="D32" s="10"/>
      <c r="E32" s="10">
        <v>90</v>
      </c>
      <c r="F32" s="10">
        <v>80</v>
      </c>
      <c r="G32" s="10">
        <v>80</v>
      </c>
      <c r="H32" s="10"/>
      <c r="I32" s="10">
        <f t="shared" si="15"/>
        <v>90</v>
      </c>
      <c r="J32" s="10"/>
      <c r="K32" s="10">
        <f t="shared" si="13"/>
        <v>90</v>
      </c>
      <c r="L32" s="10"/>
      <c r="M32" s="10">
        <f t="shared" si="14"/>
        <v>90</v>
      </c>
      <c r="N32" s="10"/>
      <c r="O32" s="10">
        <f t="shared" si="12"/>
        <v>90</v>
      </c>
      <c r="P32" s="10"/>
      <c r="Q32" s="12">
        <f t="shared" si="10"/>
        <v>90</v>
      </c>
      <c r="R32" s="12"/>
      <c r="S32" s="12">
        <f t="shared" si="11"/>
        <v>90</v>
      </c>
      <c r="T32" s="12"/>
      <c r="U32" s="12">
        <f t="shared" si="9"/>
        <v>90</v>
      </c>
      <c r="V32" s="12"/>
      <c r="W32" s="12"/>
      <c r="X32" s="12"/>
    </row>
    <row r="33" spans="1:24" s="5" customFormat="1" ht="15.75" hidden="1">
      <c r="A33" s="4" t="s">
        <v>46</v>
      </c>
      <c r="B33" s="4" t="s">
        <v>27</v>
      </c>
      <c r="C33" s="9" t="s">
        <v>27</v>
      </c>
      <c r="D33" s="10"/>
      <c r="E33" s="10">
        <v>90</v>
      </c>
      <c r="F33" s="10">
        <v>80</v>
      </c>
      <c r="G33" s="10">
        <v>80</v>
      </c>
      <c r="H33" s="10"/>
      <c r="I33" s="10">
        <f t="shared" si="15"/>
        <v>90</v>
      </c>
      <c r="J33" s="10"/>
      <c r="K33" s="10">
        <f t="shared" si="13"/>
        <v>90</v>
      </c>
      <c r="L33" s="10">
        <v>-90</v>
      </c>
      <c r="M33" s="10">
        <f t="shared" si="14"/>
        <v>0</v>
      </c>
      <c r="N33" s="10"/>
      <c r="O33" s="10">
        <f t="shared" si="12"/>
        <v>0</v>
      </c>
      <c r="P33" s="10"/>
      <c r="Q33" s="12">
        <f t="shared" si="10"/>
        <v>0</v>
      </c>
      <c r="R33" s="12"/>
      <c r="S33" s="12">
        <f t="shared" si="11"/>
        <v>0</v>
      </c>
      <c r="T33" s="12"/>
      <c r="U33" s="12">
        <f t="shared" si="9"/>
        <v>0</v>
      </c>
      <c r="V33" s="12"/>
      <c r="W33" s="12"/>
      <c r="X33" s="12"/>
    </row>
    <row r="34" spans="1:24" s="5" customFormat="1" ht="18.75" customHeight="1" hidden="1">
      <c r="A34" s="4" t="s">
        <v>49</v>
      </c>
      <c r="B34" s="4" t="s">
        <v>23</v>
      </c>
      <c r="C34" s="9" t="s">
        <v>49</v>
      </c>
      <c r="D34" s="10" t="s">
        <v>24</v>
      </c>
      <c r="E34" s="10">
        <v>1478.8</v>
      </c>
      <c r="F34" s="10">
        <v>1281</v>
      </c>
      <c r="G34" s="10">
        <v>1334.7</v>
      </c>
      <c r="H34" s="10"/>
      <c r="I34" s="10">
        <f t="shared" si="15"/>
        <v>1478.8</v>
      </c>
      <c r="J34" s="10"/>
      <c r="K34" s="10">
        <f t="shared" si="13"/>
        <v>1478.8</v>
      </c>
      <c r="L34" s="10"/>
      <c r="M34" s="10">
        <f t="shared" si="14"/>
        <v>1478.8</v>
      </c>
      <c r="N34" s="10"/>
      <c r="O34" s="10">
        <f t="shared" si="12"/>
        <v>1478.8</v>
      </c>
      <c r="P34" s="10"/>
      <c r="Q34" s="12">
        <f t="shared" si="10"/>
        <v>1478.8</v>
      </c>
      <c r="R34" s="12"/>
      <c r="S34" s="12">
        <f>Q34+R34</f>
        <v>1478.8</v>
      </c>
      <c r="T34" s="12">
        <v>1.4</v>
      </c>
      <c r="U34" s="12">
        <f>S34+T34</f>
        <v>1480.2</v>
      </c>
      <c r="V34" s="12"/>
      <c r="W34" s="12"/>
      <c r="X34" s="12"/>
    </row>
    <row r="35" spans="3:24" ht="15.75">
      <c r="C35" s="13" t="s">
        <v>25</v>
      </c>
      <c r="D35" s="14">
        <v>143931.4</v>
      </c>
      <c r="E35" s="14">
        <v>129044.6</v>
      </c>
      <c r="F35" s="14">
        <v>114043.7</v>
      </c>
      <c r="G35" s="14">
        <v>121399</v>
      </c>
      <c r="H35" s="14">
        <f>H36+H37+H38+H39+H40+H43+H44+H45+H46+H47+H48+H49+H50+H51+H61+H62+H67</f>
        <v>0</v>
      </c>
      <c r="I35" s="14">
        <f>E35+H35</f>
        <v>129044.6</v>
      </c>
      <c r="J35" s="14">
        <f aca="true" t="shared" si="16" ref="J35:P35">J36+J37+J38+J39+J40+J43+J44+J45+J46+J47+J48+J49+J50+J51+J61+J62+J67+J66</f>
        <v>0</v>
      </c>
      <c r="K35" s="14">
        <f t="shared" si="16"/>
        <v>0</v>
      </c>
      <c r="L35" s="14">
        <f t="shared" si="16"/>
        <v>0</v>
      </c>
      <c r="M35" s="14">
        <f t="shared" si="16"/>
        <v>0</v>
      </c>
      <c r="N35" s="14">
        <f t="shared" si="16"/>
        <v>0</v>
      </c>
      <c r="O35" s="14">
        <f t="shared" si="16"/>
        <v>0</v>
      </c>
      <c r="P35" s="14">
        <f t="shared" si="16"/>
        <v>0</v>
      </c>
      <c r="Q35" s="14">
        <f>O35+P35</f>
        <v>0</v>
      </c>
      <c r="R35" s="14">
        <f>R36+R37+R38+R39+R40+R43+R44+R45+R46+R47+R48+R49+R50+R51+R61+R62+R67+R66</f>
        <v>0</v>
      </c>
      <c r="S35" s="14">
        <f>Q35+R35</f>
        <v>0</v>
      </c>
      <c r="T35" s="14">
        <f>T36+T37+T38+T39+T40+T43+T44+T45+T46+T47+T48+T49+T50+T51+T61+T62+T67+T66</f>
        <v>0</v>
      </c>
      <c r="U35" s="14">
        <f>U36+U37+U38+U39+U40+U43+U44+U45+U46+U47+U48+U49+U50+U51+U61+U62+U67+U66</f>
        <v>0</v>
      </c>
      <c r="V35" s="14">
        <f>V36+V37+V38+V39+V40+V43+V44+V45+V46+V47+V48+V49+V50+V51+V61+V62+V67+V66</f>
        <v>0</v>
      </c>
      <c r="W35" s="14">
        <v>149626.5</v>
      </c>
      <c r="X35" s="14">
        <f>SUM(X5:X34)</f>
        <v>138635.99999999997</v>
      </c>
    </row>
    <row r="36" ht="15">
      <c r="W36" s="8"/>
    </row>
  </sheetData>
  <sheetProtection/>
  <mergeCells count="2">
    <mergeCell ref="C1:X1"/>
    <mergeCell ref="C2:X2"/>
  </mergeCells>
  <printOptions/>
  <pageMargins left="0.9055118110236221" right="0.5118110236220472" top="0.5511811023622047" bottom="0.3937007874015748" header="0.31496062992125984" footer="0.31496062992125984"/>
  <pageSetup fitToHeight="12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23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Лист1!#REF!</f>
        <v>#REF!</v>
      </c>
    </row>
    <row r="5" ht="15">
      <c r="B5" s="2">
        <v>1.06</v>
      </c>
    </row>
    <row r="6" ht="15">
      <c r="B6" s="2" t="s">
        <v>20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22</v>
      </c>
      <c r="B15" s="2">
        <v>2546</v>
      </c>
    </row>
    <row r="16" spans="1:2" ht="15">
      <c r="A16" s="2">
        <v>1</v>
      </c>
      <c r="B16" s="1" t="s">
        <v>2</v>
      </c>
    </row>
    <row r="17" ht="15">
      <c r="B17" s="1" t="s">
        <v>21</v>
      </c>
    </row>
    <row r="18" spans="1:14" ht="15">
      <c r="A18" s="2" t="e">
        <f>Лист1!#REF!</f>
        <v>#REF!</v>
      </c>
      <c r="B18" s="1" t="s">
        <v>1</v>
      </c>
      <c r="D18"/>
      <c r="E18"/>
      <c r="F18"/>
      <c r="G18"/>
      <c r="H18"/>
      <c r="I18"/>
      <c r="J18"/>
      <c r="K18"/>
      <c r="M18"/>
      <c r="N18"/>
    </row>
    <row r="19" spans="1:11" ht="15">
      <c r="A19" s="2" t="e">
        <f>Лист1!#REF!</f>
        <v>#REF!</v>
      </c>
      <c r="B19" s="2" t="s">
        <v>0</v>
      </c>
      <c r="C19" s="2">
        <v>2</v>
      </c>
      <c r="D19" s="1" t="s">
        <v>14</v>
      </c>
      <c r="E19" s="1" t="s">
        <v>15</v>
      </c>
      <c r="F19" s="1" t="s">
        <v>17</v>
      </c>
      <c r="G19" s="1" t="s">
        <v>18</v>
      </c>
      <c r="H19" s="1" t="s">
        <v>4</v>
      </c>
      <c r="I19" s="1" t="s">
        <v>6</v>
      </c>
      <c r="J19" s="1" t="s">
        <v>9</v>
      </c>
      <c r="K19" s="1" t="s">
        <v>11</v>
      </c>
    </row>
    <row r="20" spans="3:14" ht="15">
      <c r="C20" s="1">
        <v>0.30194801092147827</v>
      </c>
      <c r="D20" s="1" t="s">
        <v>14</v>
      </c>
      <c r="E20" s="1" t="s">
        <v>15</v>
      </c>
      <c r="F20" s="1" t="s">
        <v>17</v>
      </c>
      <c r="G20" s="1" t="s">
        <v>18</v>
      </c>
      <c r="H20" s="1" t="s">
        <v>3</v>
      </c>
      <c r="I20" s="1" t="s">
        <v>5</v>
      </c>
      <c r="J20" s="1" t="s">
        <v>8</v>
      </c>
      <c r="K20" s="1" t="s">
        <v>10</v>
      </c>
      <c r="L20" s="1" t="s">
        <v>7</v>
      </c>
      <c r="M20" s="1" t="s">
        <v>16</v>
      </c>
      <c r="N20" s="1" t="s">
        <v>19</v>
      </c>
    </row>
    <row r="21" spans="3:11" s="2" customFormat="1" ht="15">
      <c r="C21" s="2" t="e">
        <f>_XLL.OFFICECOMCLIENT.APPLICATION.RANGELINK(C22:C22,D21:L21)</f>
        <v>#VALUE!</v>
      </c>
      <c r="D21" s="2" t="e">
        <f>_XLL.OFFICECOMCLIENT.APPLICATION.COLUMNLINK(Лист1!#REF!)</f>
        <v>#VALUE!</v>
      </c>
      <c r="E21" s="2" t="str">
        <f>_XLL.OFFICECOMCLIENT.APPLICATION.COLUMNLINK(Лист1!A:A)</f>
        <v>Column 1, 15477656</v>
      </c>
      <c r="F21" s="2" t="str">
        <f>_XLL.OFFICECOMCLIENT.APPLICATION.COLUMNLINK(Лист1!D:D)</f>
        <v>Column 4, 15595812</v>
      </c>
      <c r="G21" s="2" t="str">
        <f>_XLL.OFFICECOMCLIENT.APPLICATION.COLUMNLINK(Лист1!B:B)</f>
        <v>Column 2, 15477656</v>
      </c>
      <c r="H21" s="2" t="str">
        <f>_XLL.OFFICECOMCLIENT.APPLICATION.COLUMNLINK(Лист1!E:E)</f>
        <v>Column 5, 15477656</v>
      </c>
      <c r="I21" s="2" t="str">
        <f>_XLL.OFFICECOMCLIENT.APPLICATION.COLUMNLINK(Лист1!C:C)</f>
        <v>Column 3, 15653140</v>
      </c>
      <c r="J21" s="2" t="str">
        <f>_XLL.OFFICECOMCLIENT.APPLICATION.COLUMNLINK(Лист1!F:F)</f>
        <v>Column 6, 15477656</v>
      </c>
      <c r="K21" s="2" t="str">
        <f>_XLL.OFFICECOMCLIENT.APPLICATION.COLUMNLINK(Лист1!G:G)</f>
        <v>Column 7, 15477671</v>
      </c>
    </row>
    <row r="22" spans="3:14" ht="15">
      <c r="C22" s="2" t="e">
        <f>_XLL.OFFICECOMCLIENT.APPLICATION.ROWLINK(Лист1!#REF!)</f>
        <v>#VALUE!</v>
      </c>
      <c r="L22" s="1">
        <v>1</v>
      </c>
      <c r="M22" s="1" t="s">
        <v>23</v>
      </c>
      <c r="N22" s="1" t="s">
        <v>23</v>
      </c>
    </row>
    <row r="23" spans="3:14" ht="15">
      <c r="C23" s="2" t="str">
        <f>_XLL.OFFICECOMCLIENT.APPLICATION.ROWLINK(Лист1!$5:$5)</f>
        <v>Row 5, 15477671</v>
      </c>
      <c r="L23" s="1">
        <v>2</v>
      </c>
      <c r="M23" s="1" t="s">
        <v>50</v>
      </c>
      <c r="N23" s="1" t="s">
        <v>23</v>
      </c>
    </row>
    <row r="24" spans="3:14" ht="15">
      <c r="C24" s="2" t="e">
        <f>_XLL.OFFICECOMCLIENT.APPLICATION.ROWLINK(Лист1!#REF!)</f>
        <v>#VALUE!</v>
      </c>
      <c r="L24" s="1">
        <v>26</v>
      </c>
      <c r="M24" s="1" t="s">
        <v>51</v>
      </c>
      <c r="N24" s="1" t="s">
        <v>23</v>
      </c>
    </row>
    <row r="25" spans="3:14" ht="15">
      <c r="C25" s="2" t="e">
        <f>_XLL.OFFICECOMCLIENT.APPLICATION.ROWLINK(Лист1!#REF!)</f>
        <v>#VALUE!</v>
      </c>
      <c r="L25" s="1">
        <v>33</v>
      </c>
      <c r="M25" s="1" t="s">
        <v>52</v>
      </c>
      <c r="N25" s="1" t="s">
        <v>23</v>
      </c>
    </row>
    <row r="26" spans="3:14" ht="15">
      <c r="C26" s="2" t="e">
        <f>_XLL.OFFICECOMCLIENT.APPLICATION.ROWLINK(Лист1!#REF!)</f>
        <v>#VALUE!</v>
      </c>
      <c r="L26" s="1">
        <v>34</v>
      </c>
      <c r="M26" s="1" t="s">
        <v>52</v>
      </c>
      <c r="N26" s="1" t="s">
        <v>53</v>
      </c>
    </row>
    <row r="27" spans="3:14" ht="15">
      <c r="C27" s="2" t="e">
        <f>_XLL.OFFICECOMCLIENT.APPLICATION.ROWLINK(Лист1!#REF!)</f>
        <v>#VALUE!</v>
      </c>
      <c r="L27" s="1">
        <v>35</v>
      </c>
      <c r="M27" s="1" t="s">
        <v>52</v>
      </c>
      <c r="N27" s="1" t="s">
        <v>54</v>
      </c>
    </row>
    <row r="28" spans="3:14" ht="15">
      <c r="C28" s="2" t="e">
        <f>_XLL.OFFICECOMCLIENT.APPLICATION.ROWLINK(Лист1!#REF!)</f>
        <v>#VALUE!</v>
      </c>
      <c r="L28" s="1">
        <v>36</v>
      </c>
      <c r="M28" s="1" t="s">
        <v>52</v>
      </c>
      <c r="N28" s="1" t="s">
        <v>55</v>
      </c>
    </row>
    <row r="29" spans="3:14" ht="15">
      <c r="C29" s="2" t="e">
        <f>_XLL.OFFICECOMCLIENT.APPLICATION.ROWLINK(Лист1!#REF!)</f>
        <v>#VALUE!</v>
      </c>
      <c r="L29" s="1">
        <v>31</v>
      </c>
      <c r="M29" s="1" t="s">
        <v>56</v>
      </c>
      <c r="N29" s="1" t="s">
        <v>23</v>
      </c>
    </row>
    <row r="30" spans="3:14" ht="15">
      <c r="C30" s="2" t="e">
        <f>_XLL.OFFICECOMCLIENT.APPLICATION.ROWLINK(Лист1!#REF!)</f>
        <v>#VALUE!</v>
      </c>
      <c r="L30" s="1">
        <v>32</v>
      </c>
      <c r="M30" s="1" t="s">
        <v>56</v>
      </c>
      <c r="N30" s="1" t="s">
        <v>57</v>
      </c>
    </row>
    <row r="31" spans="3:14" ht="15">
      <c r="C31" s="2" t="e">
        <f>_XLL.OFFICECOMCLIENT.APPLICATION.ROWLINK(Лист1!#REF!)</f>
        <v>#VALUE!</v>
      </c>
      <c r="L31" s="1">
        <v>27</v>
      </c>
      <c r="M31" s="1" t="s">
        <v>58</v>
      </c>
      <c r="N31" s="1" t="s">
        <v>23</v>
      </c>
    </row>
    <row r="32" spans="3:14" ht="15">
      <c r="C32" s="2" t="e">
        <f>_XLL.OFFICECOMCLIENT.APPLICATION.ROWLINK(Лист1!#REF!)</f>
        <v>#VALUE!</v>
      </c>
      <c r="L32" s="1">
        <v>28</v>
      </c>
      <c r="M32" s="1" t="s">
        <v>58</v>
      </c>
      <c r="N32" s="1" t="s">
        <v>57</v>
      </c>
    </row>
    <row r="33" spans="3:14" ht="15">
      <c r="C33" s="2" t="e">
        <f>_XLL.OFFICECOMCLIENT.APPLICATION.ROWLINK(Лист1!#REF!)</f>
        <v>#VALUE!</v>
      </c>
      <c r="L33" s="1">
        <v>29</v>
      </c>
      <c r="M33" s="1" t="s">
        <v>59</v>
      </c>
      <c r="N33" s="1" t="s">
        <v>23</v>
      </c>
    </row>
    <row r="34" spans="3:14" ht="15">
      <c r="C34" s="2" t="e">
        <f>_XLL.OFFICECOMCLIENT.APPLICATION.ROWLINK(Лист1!#REF!)</f>
        <v>#VALUE!</v>
      </c>
      <c r="L34" s="1">
        <v>30</v>
      </c>
      <c r="M34" s="1" t="s">
        <v>59</v>
      </c>
      <c r="N34" s="1" t="s">
        <v>60</v>
      </c>
    </row>
    <row r="35" spans="3:14" ht="15">
      <c r="C35" s="2" t="e">
        <f>_XLL.OFFICECOMCLIENT.APPLICATION.ROWLINK(Лист1!#REF!)</f>
        <v>#VALUE!</v>
      </c>
      <c r="L35" s="1">
        <v>37</v>
      </c>
      <c r="M35" s="1" t="s">
        <v>61</v>
      </c>
      <c r="N35" s="1" t="s">
        <v>23</v>
      </c>
    </row>
    <row r="36" spans="3:14" ht="15">
      <c r="C36" s="2" t="e">
        <f>_XLL.OFFICECOMCLIENT.APPLICATION.ROWLINK(Лист1!#REF!)</f>
        <v>#VALUE!</v>
      </c>
      <c r="L36" s="1">
        <v>41</v>
      </c>
      <c r="M36" s="1" t="s">
        <v>62</v>
      </c>
      <c r="N36" s="1" t="s">
        <v>23</v>
      </c>
    </row>
    <row r="37" spans="3:14" ht="15">
      <c r="C37" s="2" t="e">
        <f>_XLL.OFFICECOMCLIENT.APPLICATION.ROWLINK(Лист1!#REF!)</f>
        <v>#VALUE!</v>
      </c>
      <c r="L37" s="1">
        <v>42</v>
      </c>
      <c r="M37" s="1" t="s">
        <v>62</v>
      </c>
      <c r="N37" s="1" t="s">
        <v>53</v>
      </c>
    </row>
    <row r="38" spans="3:14" ht="15">
      <c r="C38" s="2" t="e">
        <f>_XLL.OFFICECOMCLIENT.APPLICATION.ROWLINK(Лист1!#REF!)</f>
        <v>#VALUE!</v>
      </c>
      <c r="L38" s="1">
        <v>43</v>
      </c>
      <c r="M38" s="1" t="s">
        <v>62</v>
      </c>
      <c r="N38" s="1" t="s">
        <v>54</v>
      </c>
    </row>
    <row r="39" spans="3:14" ht="15">
      <c r="C39" s="2" t="e">
        <f>_XLL.OFFICECOMCLIENT.APPLICATION.ROWLINK(Лист1!#REF!)</f>
        <v>#VALUE!</v>
      </c>
      <c r="L39" s="1">
        <v>38</v>
      </c>
      <c r="M39" s="1" t="s">
        <v>63</v>
      </c>
      <c r="N39" s="1" t="s">
        <v>23</v>
      </c>
    </row>
    <row r="40" spans="3:14" ht="15">
      <c r="C40" s="2" t="e">
        <f>_XLL.OFFICECOMCLIENT.APPLICATION.ROWLINK(Лист1!#REF!)</f>
        <v>#VALUE!</v>
      </c>
      <c r="L40" s="1">
        <v>39</v>
      </c>
      <c r="M40" s="1" t="s">
        <v>63</v>
      </c>
      <c r="N40" s="1" t="s">
        <v>53</v>
      </c>
    </row>
    <row r="41" spans="3:14" ht="15">
      <c r="C41" s="2" t="e">
        <f>_XLL.OFFICECOMCLIENT.APPLICATION.ROWLINK(Лист1!#REF!)</f>
        <v>#VALUE!</v>
      </c>
      <c r="L41" s="1">
        <v>40</v>
      </c>
      <c r="M41" s="1" t="s">
        <v>63</v>
      </c>
      <c r="N41" s="1" t="s">
        <v>54</v>
      </c>
    </row>
    <row r="42" spans="3:14" ht="15">
      <c r="C42" s="2" t="e">
        <f>_XLL.OFFICECOMCLIENT.APPLICATION.ROWLINK(Лист1!#REF!)</f>
        <v>#VALUE!</v>
      </c>
      <c r="L42" s="1">
        <v>3</v>
      </c>
      <c r="M42" s="1" t="s">
        <v>64</v>
      </c>
      <c r="N42" s="1" t="s">
        <v>23</v>
      </c>
    </row>
    <row r="43" spans="3:14" ht="15">
      <c r="C43" s="2" t="e">
        <f>_XLL.OFFICECOMCLIENT.APPLICATION.ROWLINK(Лист1!#REF!)</f>
        <v>#VALUE!</v>
      </c>
      <c r="L43" s="1">
        <v>4</v>
      </c>
      <c r="M43" s="1" t="s">
        <v>65</v>
      </c>
      <c r="N43" s="1" t="s">
        <v>23</v>
      </c>
    </row>
    <row r="44" spans="3:14" ht="15">
      <c r="C44" s="2" t="e">
        <f>_XLL.OFFICECOMCLIENT.APPLICATION.ROWLINK(Лист1!#REF!)</f>
        <v>#VALUE!</v>
      </c>
      <c r="L44" s="1">
        <v>5</v>
      </c>
      <c r="M44" s="1" t="s">
        <v>65</v>
      </c>
      <c r="N44" s="1" t="s">
        <v>53</v>
      </c>
    </row>
    <row r="45" spans="3:14" ht="15">
      <c r="C45" s="2" t="e">
        <f>_XLL.OFFICECOMCLIENT.APPLICATION.ROWLINK(Лист1!#REF!)</f>
        <v>#VALUE!</v>
      </c>
      <c r="L45" s="1">
        <v>6</v>
      </c>
      <c r="M45" s="1" t="s">
        <v>65</v>
      </c>
      <c r="N45" s="1" t="s">
        <v>54</v>
      </c>
    </row>
    <row r="46" spans="3:14" ht="15">
      <c r="C46" s="2" t="e">
        <f>_XLL.OFFICECOMCLIENT.APPLICATION.ROWLINK(Лист1!#REF!)</f>
        <v>#VALUE!</v>
      </c>
      <c r="L46" s="1">
        <v>7</v>
      </c>
      <c r="M46" s="1" t="s">
        <v>65</v>
      </c>
      <c r="N46" s="1" t="s">
        <v>66</v>
      </c>
    </row>
    <row r="47" spans="3:14" ht="15">
      <c r="C47" s="2" t="e">
        <f>_XLL.OFFICECOMCLIENT.APPLICATION.ROWLINK(Лист1!#REF!)</f>
        <v>#VALUE!</v>
      </c>
      <c r="L47" s="1">
        <v>8</v>
      </c>
      <c r="M47" s="1" t="s">
        <v>67</v>
      </c>
      <c r="N47" s="1" t="s">
        <v>23</v>
      </c>
    </row>
    <row r="48" spans="3:14" ht="15">
      <c r="C48" s="2" t="e">
        <f>_XLL.OFFICECOMCLIENT.APPLICATION.ROWLINK(Лист1!#REF!)</f>
        <v>#VALUE!</v>
      </c>
      <c r="L48" s="1">
        <v>9</v>
      </c>
      <c r="M48" s="1" t="s">
        <v>67</v>
      </c>
      <c r="N48" s="1" t="s">
        <v>53</v>
      </c>
    </row>
    <row r="49" spans="3:14" ht="15">
      <c r="C49" s="2" t="e">
        <f>_XLL.OFFICECOMCLIENT.APPLICATION.ROWLINK(Лист1!#REF!)</f>
        <v>#VALUE!</v>
      </c>
      <c r="L49" s="1">
        <v>10</v>
      </c>
      <c r="M49" s="1" t="s">
        <v>67</v>
      </c>
      <c r="N49" s="1" t="s">
        <v>54</v>
      </c>
    </row>
    <row r="50" spans="3:14" ht="15">
      <c r="C50" s="2" t="e">
        <f>_XLL.OFFICECOMCLIENT.APPLICATION.ROWLINK(Лист1!#REF!)</f>
        <v>#VALUE!</v>
      </c>
      <c r="L50" s="1">
        <v>11</v>
      </c>
      <c r="M50" s="1" t="s">
        <v>67</v>
      </c>
      <c r="N50" s="1" t="s">
        <v>66</v>
      </c>
    </row>
    <row r="51" spans="3:14" ht="15">
      <c r="C51" s="2" t="e">
        <f>_XLL.OFFICECOMCLIENT.APPLICATION.ROWLINK(Лист1!#REF!)</f>
        <v>#VALUE!</v>
      </c>
      <c r="L51" s="1">
        <v>12</v>
      </c>
      <c r="M51" s="1" t="s">
        <v>68</v>
      </c>
      <c r="N51" s="1" t="s">
        <v>23</v>
      </c>
    </row>
    <row r="52" spans="3:14" ht="15">
      <c r="C52" s="2" t="e">
        <f>_XLL.OFFICECOMCLIENT.APPLICATION.ROWLINK(Лист1!#REF!)</f>
        <v>#VALUE!</v>
      </c>
      <c r="L52" s="1">
        <v>13</v>
      </c>
      <c r="M52" s="1" t="s">
        <v>68</v>
      </c>
      <c r="N52" s="1" t="s">
        <v>53</v>
      </c>
    </row>
    <row r="53" spans="3:14" ht="15">
      <c r="C53" s="2" t="e">
        <f>_XLL.OFFICECOMCLIENT.APPLICATION.ROWLINK(Лист1!#REF!)</f>
        <v>#VALUE!</v>
      </c>
      <c r="L53" s="1">
        <v>14</v>
      </c>
      <c r="M53" s="1" t="s">
        <v>68</v>
      </c>
      <c r="N53" s="1" t="s">
        <v>54</v>
      </c>
    </row>
    <row r="54" spans="3:14" ht="15">
      <c r="C54" s="2" t="e">
        <f>_XLL.OFFICECOMCLIENT.APPLICATION.ROWLINK(Лист1!#REF!)</f>
        <v>#VALUE!</v>
      </c>
      <c r="L54" s="1">
        <v>15</v>
      </c>
      <c r="M54" s="1" t="s">
        <v>68</v>
      </c>
      <c r="N54" s="1" t="s">
        <v>66</v>
      </c>
    </row>
    <row r="55" spans="3:14" ht="15">
      <c r="C55" s="2" t="e">
        <f>_XLL.OFFICECOMCLIENT.APPLICATION.ROWLINK(Лист1!#REF!)</f>
        <v>#VALUE!</v>
      </c>
      <c r="L55" s="1">
        <v>16</v>
      </c>
      <c r="M55" s="1" t="s">
        <v>69</v>
      </c>
      <c r="N55" s="1" t="s">
        <v>23</v>
      </c>
    </row>
    <row r="56" spans="3:14" ht="15">
      <c r="C56" s="2" t="e">
        <f>_XLL.OFFICECOMCLIENT.APPLICATION.ROWLINK(Лист1!#REF!)</f>
        <v>#VALUE!</v>
      </c>
      <c r="L56" s="1">
        <v>17</v>
      </c>
      <c r="M56" s="1" t="s">
        <v>69</v>
      </c>
      <c r="N56" s="1" t="s">
        <v>53</v>
      </c>
    </row>
    <row r="57" spans="3:14" ht="15">
      <c r="C57" s="2" t="e">
        <f>_XLL.OFFICECOMCLIENT.APPLICATION.ROWLINK(Лист1!#REF!)</f>
        <v>#VALUE!</v>
      </c>
      <c r="L57" s="1">
        <v>18</v>
      </c>
      <c r="M57" s="1" t="s">
        <v>69</v>
      </c>
      <c r="N57" s="1" t="s">
        <v>54</v>
      </c>
    </row>
    <row r="58" spans="3:14" ht="15">
      <c r="C58" s="2" t="e">
        <f>_XLL.OFFICECOMCLIENT.APPLICATION.ROWLINK(Лист1!#REF!)</f>
        <v>#VALUE!</v>
      </c>
      <c r="L58" s="1">
        <v>19</v>
      </c>
      <c r="M58" s="1" t="s">
        <v>69</v>
      </c>
      <c r="N58" s="1" t="s">
        <v>66</v>
      </c>
    </row>
    <row r="59" spans="3:14" ht="15">
      <c r="C59" s="2" t="e">
        <f>_XLL.OFFICECOMCLIENT.APPLICATION.ROWLINK(Лист1!#REF!)</f>
        <v>#VALUE!</v>
      </c>
      <c r="L59" s="1">
        <v>20</v>
      </c>
      <c r="M59" s="1" t="s">
        <v>70</v>
      </c>
      <c r="N59" s="1" t="s">
        <v>23</v>
      </c>
    </row>
    <row r="60" spans="3:14" ht="15">
      <c r="C60" s="2" t="e">
        <f>_XLL.OFFICECOMCLIENT.APPLICATION.ROWLINK(Лист1!#REF!)</f>
        <v>#VALUE!</v>
      </c>
      <c r="L60" s="1">
        <v>21</v>
      </c>
      <c r="M60" s="1" t="s">
        <v>70</v>
      </c>
      <c r="N60" s="1" t="s">
        <v>54</v>
      </c>
    </row>
    <row r="61" spans="3:14" ht="15">
      <c r="C61" s="2" t="e">
        <f>_XLL.OFFICECOMCLIENT.APPLICATION.ROWLINK(Лист1!#REF!)</f>
        <v>#VALUE!</v>
      </c>
      <c r="L61" s="1">
        <v>22</v>
      </c>
      <c r="M61" s="1" t="s">
        <v>71</v>
      </c>
      <c r="N61" s="1" t="s">
        <v>23</v>
      </c>
    </row>
    <row r="62" spans="3:14" ht="15">
      <c r="C62" s="2" t="e">
        <f>_XLL.OFFICECOMCLIENT.APPLICATION.ROWLINK(Лист1!#REF!)</f>
        <v>#VALUE!</v>
      </c>
      <c r="L62" s="1">
        <v>23</v>
      </c>
      <c r="M62" s="1" t="s">
        <v>72</v>
      </c>
      <c r="N62" s="1" t="s">
        <v>23</v>
      </c>
    </row>
    <row r="63" spans="3:14" ht="15">
      <c r="C63" s="2" t="e">
        <f>_XLL.OFFICECOMCLIENT.APPLICATION.ROWLINK(Лист1!#REF!)</f>
        <v>#VALUE!</v>
      </c>
      <c r="L63" s="1">
        <v>24</v>
      </c>
      <c r="M63" s="1" t="s">
        <v>72</v>
      </c>
      <c r="N63" s="1" t="s">
        <v>53</v>
      </c>
    </row>
    <row r="64" spans="3:14" ht="15">
      <c r="C64" s="2" t="e">
        <f>_XLL.OFFICECOMCLIENT.APPLICATION.ROWLINK(Лист1!#REF!)</f>
        <v>#VALUE!</v>
      </c>
      <c r="L64" s="1">
        <v>25</v>
      </c>
      <c r="M64" s="1" t="s">
        <v>72</v>
      </c>
      <c r="N64" s="1" t="s">
        <v>54</v>
      </c>
    </row>
    <row r="65" spans="3:14" ht="15">
      <c r="C65" s="2" t="str">
        <f>_XLL.OFFICECOMCLIENT.APPLICATION.ROWLINK(Лист1!$9:$9)</f>
        <v>Row 9, 15477656</v>
      </c>
      <c r="L65" s="1">
        <v>109</v>
      </c>
      <c r="M65" s="1" t="s">
        <v>73</v>
      </c>
      <c r="N65" s="1" t="s">
        <v>23</v>
      </c>
    </row>
    <row r="66" spans="3:14" ht="15">
      <c r="C66" s="2" t="e">
        <f>_XLL.OFFICECOMCLIENT.APPLICATION.ROWLINK(Лист1!#REF!)</f>
        <v>#VALUE!</v>
      </c>
      <c r="L66" s="1">
        <v>115</v>
      </c>
      <c r="M66" s="1" t="s">
        <v>74</v>
      </c>
      <c r="N66" s="1" t="s">
        <v>23</v>
      </c>
    </row>
    <row r="67" spans="3:14" ht="15">
      <c r="C67" s="2" t="e">
        <f>_XLL.OFFICECOMCLIENT.APPLICATION.ROWLINK(Лист1!#REF!)</f>
        <v>#VALUE!</v>
      </c>
      <c r="L67" s="1">
        <v>116</v>
      </c>
      <c r="M67" s="1" t="s">
        <v>75</v>
      </c>
      <c r="N67" s="1" t="s">
        <v>23</v>
      </c>
    </row>
    <row r="68" spans="3:14" ht="15">
      <c r="C68" s="2" t="e">
        <f>_XLL.OFFICECOMCLIENT.APPLICATION.ROWLINK(Лист1!#REF!)</f>
        <v>#VALUE!</v>
      </c>
      <c r="L68" s="1">
        <v>117</v>
      </c>
      <c r="M68" s="1" t="s">
        <v>75</v>
      </c>
      <c r="N68" s="1" t="s">
        <v>76</v>
      </c>
    </row>
    <row r="69" spans="3:14" ht="15">
      <c r="C69" s="2" t="e">
        <f>_XLL.OFFICECOMCLIENT.APPLICATION.ROWLINK(Лист1!#REF!)</f>
        <v>#VALUE!</v>
      </c>
      <c r="L69" s="1">
        <v>118</v>
      </c>
      <c r="M69" s="1" t="s">
        <v>77</v>
      </c>
      <c r="N69" s="1" t="s">
        <v>23</v>
      </c>
    </row>
    <row r="70" spans="3:14" ht="15">
      <c r="C70" s="2" t="e">
        <f>_XLL.OFFICECOMCLIENT.APPLICATION.ROWLINK(Лист1!#REF!)</f>
        <v>#VALUE!</v>
      </c>
      <c r="L70" s="1">
        <v>119</v>
      </c>
      <c r="M70" s="1" t="s">
        <v>77</v>
      </c>
      <c r="N70" s="1" t="s">
        <v>76</v>
      </c>
    </row>
    <row r="71" spans="3:14" ht="15">
      <c r="C71" s="2" t="e">
        <f>_XLL.OFFICECOMCLIENT.APPLICATION.ROWLINK(Лист1!#REF!)</f>
        <v>#VALUE!</v>
      </c>
      <c r="L71" s="1">
        <v>120</v>
      </c>
      <c r="M71" s="1" t="s">
        <v>78</v>
      </c>
      <c r="N71" s="1" t="s">
        <v>23</v>
      </c>
    </row>
    <row r="72" spans="3:14" ht="15">
      <c r="C72" s="2" t="e">
        <f>_XLL.OFFICECOMCLIENT.APPLICATION.ROWLINK(Лист1!#REF!)</f>
        <v>#VALUE!</v>
      </c>
      <c r="L72" s="1">
        <v>121</v>
      </c>
      <c r="M72" s="1" t="s">
        <v>78</v>
      </c>
      <c r="N72" s="1" t="s">
        <v>76</v>
      </c>
    </row>
    <row r="73" spans="3:14" ht="15">
      <c r="C73" s="2" t="e">
        <f>_XLL.OFFICECOMCLIENT.APPLICATION.ROWLINK(Лист1!#REF!)</f>
        <v>#VALUE!</v>
      </c>
      <c r="L73" s="1">
        <v>110</v>
      </c>
      <c r="M73" s="1" t="s">
        <v>79</v>
      </c>
      <c r="N73" s="1" t="s">
        <v>23</v>
      </c>
    </row>
    <row r="74" spans="3:14" ht="15">
      <c r="C74" s="2" t="e">
        <f>_XLL.OFFICECOMCLIENT.APPLICATION.ROWLINK(Лист1!#REF!)</f>
        <v>#VALUE!</v>
      </c>
      <c r="L74" s="1">
        <v>111</v>
      </c>
      <c r="M74" s="1" t="s">
        <v>79</v>
      </c>
      <c r="N74" s="1" t="s">
        <v>80</v>
      </c>
    </row>
    <row r="75" spans="3:14" ht="15">
      <c r="C75" s="2" t="e">
        <f>_XLL.OFFICECOMCLIENT.APPLICATION.ROWLINK(Лист1!#REF!)</f>
        <v>#VALUE!</v>
      </c>
      <c r="L75" s="1">
        <v>112</v>
      </c>
      <c r="M75" s="1" t="s">
        <v>81</v>
      </c>
      <c r="N75" s="1" t="s">
        <v>23</v>
      </c>
    </row>
    <row r="76" spans="3:14" ht="15">
      <c r="C76" s="2" t="e">
        <f>_XLL.OFFICECOMCLIENT.APPLICATION.ROWLINK(Лист1!#REF!)</f>
        <v>#VALUE!</v>
      </c>
      <c r="L76" s="1">
        <v>113</v>
      </c>
      <c r="M76" s="1" t="s">
        <v>82</v>
      </c>
      <c r="N76" s="1" t="s">
        <v>23</v>
      </c>
    </row>
    <row r="77" spans="3:14" ht="15">
      <c r="C77" s="2" t="e">
        <f>_XLL.OFFICECOMCLIENT.APPLICATION.ROWLINK(Лист1!#REF!)</f>
        <v>#VALUE!</v>
      </c>
      <c r="L77" s="1">
        <v>114</v>
      </c>
      <c r="M77" s="1" t="s">
        <v>82</v>
      </c>
      <c r="N77" s="1" t="s">
        <v>76</v>
      </c>
    </row>
    <row r="78" spans="3:14" ht="15">
      <c r="C78" s="2" t="e">
        <f>_XLL.OFFICECOMCLIENT.APPLICATION.ROWLINK(Лист1!#REF!)</f>
        <v>#VALUE!</v>
      </c>
      <c r="L78" s="1">
        <v>122</v>
      </c>
      <c r="M78" s="1" t="s">
        <v>83</v>
      </c>
      <c r="N78" s="1" t="s">
        <v>23</v>
      </c>
    </row>
    <row r="79" spans="3:14" ht="15">
      <c r="C79" s="2" t="e">
        <f>_XLL.OFFICECOMCLIENT.APPLICATION.ROWLINK(Лист1!#REF!)</f>
        <v>#VALUE!</v>
      </c>
      <c r="L79" s="1">
        <v>123</v>
      </c>
      <c r="M79" s="1" t="s">
        <v>83</v>
      </c>
      <c r="N79" s="1" t="s">
        <v>66</v>
      </c>
    </row>
    <row r="80" spans="3:14" ht="15">
      <c r="C80" s="2" t="str">
        <f>_XLL.OFFICECOMCLIENT.APPLICATION.ROWLINK(Лист1!$6:$6)</f>
        <v>Row 6, 15477671</v>
      </c>
      <c r="L80" s="1">
        <v>44</v>
      </c>
      <c r="M80" s="1" t="s">
        <v>84</v>
      </c>
      <c r="N80" s="1" t="s">
        <v>23</v>
      </c>
    </row>
    <row r="81" spans="3:14" ht="15">
      <c r="C81" s="2" t="e">
        <f>_XLL.OFFICECOMCLIENT.APPLICATION.ROWLINK(Лист1!#REF!)</f>
        <v>#VALUE!</v>
      </c>
      <c r="L81" s="1">
        <v>61</v>
      </c>
      <c r="M81" s="1" t="s">
        <v>85</v>
      </c>
      <c r="N81" s="1" t="s">
        <v>23</v>
      </c>
    </row>
    <row r="82" spans="3:14" ht="15">
      <c r="C82" s="2" t="e">
        <f>_XLL.OFFICECOMCLIENT.APPLICATION.ROWLINK(Лист1!#REF!)</f>
        <v>#VALUE!</v>
      </c>
      <c r="L82" s="1">
        <v>62</v>
      </c>
      <c r="M82" s="1" t="s">
        <v>86</v>
      </c>
      <c r="N82" s="1" t="s">
        <v>23</v>
      </c>
    </row>
    <row r="83" spans="3:14" ht="15">
      <c r="C83" s="2" t="e">
        <f>_XLL.OFFICECOMCLIENT.APPLICATION.ROWLINK(Лист1!#REF!)</f>
        <v>#VALUE!</v>
      </c>
      <c r="L83" s="1">
        <v>63</v>
      </c>
      <c r="M83" s="1" t="s">
        <v>86</v>
      </c>
      <c r="N83" s="1" t="s">
        <v>53</v>
      </c>
    </row>
    <row r="84" spans="3:14" ht="15">
      <c r="C84" s="2" t="e">
        <f>_XLL.OFFICECOMCLIENT.APPLICATION.ROWLINK(Лист1!#REF!)</f>
        <v>#VALUE!</v>
      </c>
      <c r="L84" s="1">
        <v>64</v>
      </c>
      <c r="M84" s="1" t="s">
        <v>86</v>
      </c>
      <c r="N84" s="1" t="s">
        <v>54</v>
      </c>
    </row>
    <row r="85" spans="3:14" ht="15">
      <c r="C85" s="2" t="e">
        <f>_XLL.OFFICECOMCLIENT.APPLICATION.ROWLINK(Лист1!#REF!)</f>
        <v>#VALUE!</v>
      </c>
      <c r="L85" s="1">
        <v>70</v>
      </c>
      <c r="M85" s="1" t="s">
        <v>87</v>
      </c>
      <c r="N85" s="1" t="s">
        <v>23</v>
      </c>
    </row>
    <row r="86" spans="3:14" ht="15">
      <c r="C86" s="2" t="e">
        <f>_XLL.OFFICECOMCLIENT.APPLICATION.ROWLINK(Лист1!#REF!)</f>
        <v>#VALUE!</v>
      </c>
      <c r="L86" s="1">
        <v>71</v>
      </c>
      <c r="M86" s="1" t="s">
        <v>87</v>
      </c>
      <c r="N86" s="1" t="s">
        <v>54</v>
      </c>
    </row>
    <row r="87" spans="3:14" ht="15">
      <c r="C87" s="2" t="e">
        <f>_XLL.OFFICECOMCLIENT.APPLICATION.ROWLINK(Лист1!#REF!)</f>
        <v>#VALUE!</v>
      </c>
      <c r="L87" s="1">
        <v>72</v>
      </c>
      <c r="M87" s="1" t="s">
        <v>87</v>
      </c>
      <c r="N87" s="1" t="s">
        <v>57</v>
      </c>
    </row>
    <row r="88" spans="3:14" ht="15">
      <c r="C88" s="2" t="e">
        <f>_XLL.OFFICECOMCLIENT.APPLICATION.ROWLINK(Лист1!#REF!)</f>
        <v>#VALUE!</v>
      </c>
      <c r="L88" s="1">
        <v>65</v>
      </c>
      <c r="M88" s="1" t="s">
        <v>88</v>
      </c>
      <c r="N88" s="1" t="s">
        <v>23</v>
      </c>
    </row>
    <row r="89" spans="3:14" ht="15">
      <c r="C89" s="2" t="e">
        <f>_XLL.OFFICECOMCLIENT.APPLICATION.ROWLINK(Лист1!#REF!)</f>
        <v>#VALUE!</v>
      </c>
      <c r="L89" s="1">
        <v>66</v>
      </c>
      <c r="M89" s="1" t="s">
        <v>88</v>
      </c>
      <c r="N89" s="1" t="s">
        <v>54</v>
      </c>
    </row>
    <row r="90" spans="3:14" ht="15">
      <c r="C90" s="2" t="e">
        <f>_XLL.OFFICECOMCLIENT.APPLICATION.ROWLINK(Лист1!#REF!)</f>
        <v>#VALUE!</v>
      </c>
      <c r="L90" s="1">
        <v>67</v>
      </c>
      <c r="M90" s="1" t="s">
        <v>89</v>
      </c>
      <c r="N90" s="1" t="s">
        <v>23</v>
      </c>
    </row>
    <row r="91" spans="3:14" ht="15">
      <c r="C91" s="2" t="e">
        <f>_XLL.OFFICECOMCLIENT.APPLICATION.ROWLINK(Лист1!#REF!)</f>
        <v>#VALUE!</v>
      </c>
      <c r="L91" s="1">
        <v>68</v>
      </c>
      <c r="M91" s="1" t="s">
        <v>89</v>
      </c>
      <c r="N91" s="1" t="s">
        <v>53</v>
      </c>
    </row>
    <row r="92" spans="3:14" ht="15">
      <c r="C92" s="2" t="e">
        <f>_XLL.OFFICECOMCLIENT.APPLICATION.ROWLINK(Лист1!#REF!)</f>
        <v>#VALUE!</v>
      </c>
      <c r="L92" s="1">
        <v>69</v>
      </c>
      <c r="M92" s="1" t="s">
        <v>89</v>
      </c>
      <c r="N92" s="1" t="s">
        <v>54</v>
      </c>
    </row>
    <row r="93" spans="3:14" ht="15">
      <c r="C93" s="2" t="e">
        <f>_XLL.OFFICECOMCLIENT.APPLICATION.ROWLINK(Лист1!#REF!)</f>
        <v>#VALUE!</v>
      </c>
      <c r="L93" s="1">
        <v>55</v>
      </c>
      <c r="M93" s="1" t="s">
        <v>90</v>
      </c>
      <c r="N93" s="1" t="s">
        <v>23</v>
      </c>
    </row>
    <row r="94" spans="3:14" ht="15">
      <c r="C94" s="2" t="e">
        <f>_XLL.OFFICECOMCLIENT.APPLICATION.ROWLINK(Лист1!#REF!)</f>
        <v>#VALUE!</v>
      </c>
      <c r="L94" s="1">
        <v>56</v>
      </c>
      <c r="M94" s="1" t="s">
        <v>91</v>
      </c>
      <c r="N94" s="1" t="s">
        <v>23</v>
      </c>
    </row>
    <row r="95" spans="3:14" ht="15">
      <c r="C95" s="2" t="e">
        <f>_XLL.OFFICECOMCLIENT.APPLICATION.ROWLINK(Лист1!#REF!)</f>
        <v>#VALUE!</v>
      </c>
      <c r="L95" s="1">
        <v>57</v>
      </c>
      <c r="M95" s="1" t="s">
        <v>91</v>
      </c>
      <c r="N95" s="1" t="s">
        <v>57</v>
      </c>
    </row>
    <row r="96" spans="3:14" ht="15">
      <c r="C96" s="2" t="e">
        <f>_XLL.OFFICECOMCLIENT.APPLICATION.ROWLINK(Лист1!#REF!)</f>
        <v>#VALUE!</v>
      </c>
      <c r="L96" s="1">
        <v>58</v>
      </c>
      <c r="M96" s="1" t="s">
        <v>92</v>
      </c>
      <c r="N96" s="1" t="s">
        <v>23</v>
      </c>
    </row>
    <row r="97" spans="3:14" ht="15">
      <c r="C97" s="2" t="e">
        <f>_XLL.OFFICECOMCLIENT.APPLICATION.ROWLINK(Лист1!#REF!)</f>
        <v>#VALUE!</v>
      </c>
      <c r="L97" s="1">
        <v>59</v>
      </c>
      <c r="M97" s="1" t="s">
        <v>93</v>
      </c>
      <c r="N97" s="1" t="s">
        <v>23</v>
      </c>
    </row>
    <row r="98" spans="3:14" ht="15">
      <c r="C98" s="2" t="e">
        <f>_XLL.OFFICECOMCLIENT.APPLICATION.ROWLINK(Лист1!#REF!)</f>
        <v>#VALUE!</v>
      </c>
      <c r="L98" s="1">
        <v>60</v>
      </c>
      <c r="M98" s="1" t="s">
        <v>93</v>
      </c>
      <c r="N98" s="1" t="s">
        <v>53</v>
      </c>
    </row>
    <row r="99" spans="3:14" ht="15">
      <c r="C99" s="2" t="e">
        <f>_XLL.OFFICECOMCLIENT.APPLICATION.ROWLINK(Лист1!#REF!)</f>
        <v>#VALUE!</v>
      </c>
      <c r="L99" s="1">
        <v>52</v>
      </c>
      <c r="M99" s="1" t="s">
        <v>94</v>
      </c>
      <c r="N99" s="1" t="s">
        <v>23</v>
      </c>
    </row>
    <row r="100" spans="3:14" ht="15">
      <c r="C100" s="2" t="e">
        <f>_XLL.OFFICECOMCLIENT.APPLICATION.ROWLINK(Лист1!#REF!)</f>
        <v>#VALUE!</v>
      </c>
      <c r="L100" s="1">
        <v>53</v>
      </c>
      <c r="M100" s="1" t="s">
        <v>95</v>
      </c>
      <c r="N100" s="1" t="s">
        <v>23</v>
      </c>
    </row>
    <row r="101" spans="3:14" ht="15">
      <c r="C101" s="2" t="e">
        <f>_XLL.OFFICECOMCLIENT.APPLICATION.ROWLINK(Лист1!#REF!)</f>
        <v>#VALUE!</v>
      </c>
      <c r="L101" s="1">
        <v>54</v>
      </c>
      <c r="M101" s="1" t="s">
        <v>95</v>
      </c>
      <c r="N101" s="1" t="s">
        <v>53</v>
      </c>
    </row>
    <row r="102" spans="3:14" ht="15">
      <c r="C102" s="2" t="e">
        <f>_XLL.OFFICECOMCLIENT.APPLICATION.ROWLINK(Лист1!#REF!)</f>
        <v>#VALUE!</v>
      </c>
      <c r="L102" s="1">
        <v>45</v>
      </c>
      <c r="M102" s="1" t="s">
        <v>96</v>
      </c>
      <c r="N102" s="1" t="s">
        <v>23</v>
      </c>
    </row>
    <row r="103" spans="3:14" ht="15">
      <c r="C103" s="2" t="e">
        <f>_XLL.OFFICECOMCLIENT.APPLICATION.ROWLINK(Лист1!#REF!)</f>
        <v>#VALUE!</v>
      </c>
      <c r="L103" s="1">
        <v>46</v>
      </c>
      <c r="M103" s="1" t="s">
        <v>97</v>
      </c>
      <c r="N103" s="1" t="s">
        <v>23</v>
      </c>
    </row>
    <row r="104" spans="3:14" ht="15">
      <c r="C104" s="2" t="e">
        <f>_XLL.OFFICECOMCLIENT.APPLICATION.ROWLINK(Лист1!#REF!)</f>
        <v>#VALUE!</v>
      </c>
      <c r="L104" s="1">
        <v>47</v>
      </c>
      <c r="M104" s="1" t="s">
        <v>97</v>
      </c>
      <c r="N104" s="1" t="s">
        <v>53</v>
      </c>
    </row>
    <row r="105" spans="3:14" ht="15">
      <c r="C105" s="2" t="e">
        <f>_XLL.OFFICECOMCLIENT.APPLICATION.ROWLINK(Лист1!#REF!)</f>
        <v>#VALUE!</v>
      </c>
      <c r="L105" s="1">
        <v>48</v>
      </c>
      <c r="M105" s="1" t="s">
        <v>97</v>
      </c>
      <c r="N105" s="1" t="s">
        <v>54</v>
      </c>
    </row>
    <row r="106" spans="3:14" ht="15">
      <c r="C106" s="2" t="e">
        <f>_XLL.OFFICECOMCLIENT.APPLICATION.ROWLINK(Лист1!#REF!)</f>
        <v>#VALUE!</v>
      </c>
      <c r="L106" s="1">
        <v>49</v>
      </c>
      <c r="M106" s="1" t="s">
        <v>97</v>
      </c>
      <c r="N106" s="1" t="s">
        <v>66</v>
      </c>
    </row>
    <row r="107" spans="3:14" ht="15">
      <c r="C107" s="2" t="e">
        <f>_XLL.OFFICECOMCLIENT.APPLICATION.ROWLINK(Лист1!#REF!)</f>
        <v>#VALUE!</v>
      </c>
      <c r="L107" s="1">
        <v>50</v>
      </c>
      <c r="M107" s="1" t="s">
        <v>98</v>
      </c>
      <c r="N107" s="1" t="s">
        <v>23</v>
      </c>
    </row>
    <row r="108" spans="3:14" ht="15">
      <c r="C108" s="2" t="e">
        <f>_XLL.OFFICECOMCLIENT.APPLICATION.ROWLINK(Лист1!#REF!)</f>
        <v>#VALUE!</v>
      </c>
      <c r="L108" s="1">
        <v>51</v>
      </c>
      <c r="M108" s="1" t="s">
        <v>98</v>
      </c>
      <c r="N108" s="1" t="s">
        <v>53</v>
      </c>
    </row>
    <row r="109" spans="3:14" ht="15">
      <c r="C109" s="2" t="str">
        <f>_XLL.OFFICECOMCLIENT.APPLICATION.ROWLINK(Лист1!$7:$7)</f>
        <v>Row 7, 15477671</v>
      </c>
      <c r="L109" s="1">
        <v>73</v>
      </c>
      <c r="M109" s="1" t="s">
        <v>99</v>
      </c>
      <c r="N109" s="1" t="s">
        <v>23</v>
      </c>
    </row>
    <row r="110" spans="3:14" ht="15">
      <c r="C110" s="2" t="e">
        <f>_XLL.OFFICECOMCLIENT.APPLICATION.ROWLINK(Лист1!#REF!)</f>
        <v>#VALUE!</v>
      </c>
      <c r="L110" s="1">
        <v>92</v>
      </c>
      <c r="M110" s="1" t="s">
        <v>100</v>
      </c>
      <c r="N110" s="1" t="s">
        <v>23</v>
      </c>
    </row>
    <row r="111" spans="3:14" ht="15">
      <c r="C111" s="2" t="e">
        <f>_XLL.OFFICECOMCLIENT.APPLICATION.ROWLINK(Лист1!#REF!)</f>
        <v>#VALUE!</v>
      </c>
      <c r="L111" s="1">
        <v>93</v>
      </c>
      <c r="M111" s="1" t="s">
        <v>101</v>
      </c>
      <c r="N111" s="1" t="s">
        <v>23</v>
      </c>
    </row>
    <row r="112" spans="3:14" ht="15">
      <c r="C112" s="2" t="e">
        <f>_XLL.OFFICECOMCLIENT.APPLICATION.ROWLINK(Лист1!#REF!)</f>
        <v>#VALUE!</v>
      </c>
      <c r="L112" s="1">
        <v>94</v>
      </c>
      <c r="M112" s="1" t="s">
        <v>101</v>
      </c>
      <c r="N112" s="1" t="s">
        <v>53</v>
      </c>
    </row>
    <row r="113" spans="3:14" ht="15">
      <c r="C113" s="2" t="e">
        <f>_XLL.OFFICECOMCLIENT.APPLICATION.ROWLINK(Лист1!#REF!)</f>
        <v>#VALUE!</v>
      </c>
      <c r="L113" s="1">
        <v>95</v>
      </c>
      <c r="M113" s="1" t="s">
        <v>101</v>
      </c>
      <c r="N113" s="1" t="s">
        <v>55</v>
      </c>
    </row>
    <row r="114" spans="3:14" ht="15">
      <c r="C114" s="2" t="e">
        <f>_XLL.OFFICECOMCLIENT.APPLICATION.ROWLINK(Лист1!#REF!)</f>
        <v>#VALUE!</v>
      </c>
      <c r="L114" s="1">
        <v>74</v>
      </c>
      <c r="M114" s="1" t="s">
        <v>102</v>
      </c>
      <c r="N114" s="1" t="s">
        <v>23</v>
      </c>
    </row>
    <row r="115" spans="3:14" ht="15">
      <c r="C115" s="2" t="e">
        <f>_XLL.OFFICECOMCLIENT.APPLICATION.ROWLINK(Лист1!#REF!)</f>
        <v>#VALUE!</v>
      </c>
      <c r="L115" s="1">
        <v>80</v>
      </c>
      <c r="M115" s="1" t="s">
        <v>103</v>
      </c>
      <c r="N115" s="1" t="s">
        <v>23</v>
      </c>
    </row>
    <row r="116" spans="3:14" ht="15">
      <c r="C116" s="2" t="e">
        <f>_XLL.OFFICECOMCLIENT.APPLICATION.ROWLINK(Лист1!#REF!)</f>
        <v>#VALUE!</v>
      </c>
      <c r="L116" s="1">
        <v>81</v>
      </c>
      <c r="M116" s="1" t="s">
        <v>103</v>
      </c>
      <c r="N116" s="1" t="s">
        <v>53</v>
      </c>
    </row>
    <row r="117" spans="3:14" ht="15">
      <c r="C117" s="2" t="e">
        <f>_XLL.OFFICECOMCLIENT.APPLICATION.ROWLINK(Лист1!#REF!)</f>
        <v>#VALUE!</v>
      </c>
      <c r="L117" s="1">
        <v>82</v>
      </c>
      <c r="M117" s="1" t="s">
        <v>103</v>
      </c>
      <c r="N117" s="1" t="s">
        <v>54</v>
      </c>
    </row>
    <row r="118" spans="3:14" ht="15">
      <c r="C118" s="2" t="e">
        <f>_XLL.OFFICECOMCLIENT.APPLICATION.ROWLINK(Лист1!#REF!)</f>
        <v>#VALUE!</v>
      </c>
      <c r="L118" s="1">
        <v>83</v>
      </c>
      <c r="M118" s="1" t="s">
        <v>103</v>
      </c>
      <c r="N118" s="1" t="s">
        <v>66</v>
      </c>
    </row>
    <row r="119" spans="3:14" ht="15">
      <c r="C119" s="2" t="e">
        <f>_XLL.OFFICECOMCLIENT.APPLICATION.ROWLINK(Лист1!#REF!)</f>
        <v>#VALUE!</v>
      </c>
      <c r="L119" s="1">
        <v>84</v>
      </c>
      <c r="M119" s="1" t="s">
        <v>104</v>
      </c>
      <c r="N119" s="1" t="s">
        <v>23</v>
      </c>
    </row>
    <row r="120" spans="3:14" ht="15">
      <c r="C120" s="2" t="e">
        <f>_XLL.OFFICECOMCLIENT.APPLICATION.ROWLINK(Лист1!#REF!)</f>
        <v>#VALUE!</v>
      </c>
      <c r="L120" s="1">
        <v>85</v>
      </c>
      <c r="M120" s="1" t="s">
        <v>104</v>
      </c>
      <c r="N120" s="1" t="s">
        <v>55</v>
      </c>
    </row>
    <row r="121" spans="3:14" ht="15">
      <c r="C121" s="2" t="e">
        <f>_XLL.OFFICECOMCLIENT.APPLICATION.ROWLINK(Лист1!#REF!)</f>
        <v>#VALUE!</v>
      </c>
      <c r="L121" s="1">
        <v>86</v>
      </c>
      <c r="M121" s="1" t="s">
        <v>105</v>
      </c>
      <c r="N121" s="1" t="s">
        <v>23</v>
      </c>
    </row>
    <row r="122" spans="3:14" ht="15">
      <c r="C122" s="2" t="e">
        <f>_XLL.OFFICECOMCLIENT.APPLICATION.ROWLINK(Лист1!#REF!)</f>
        <v>#VALUE!</v>
      </c>
      <c r="L122" s="1">
        <v>87</v>
      </c>
      <c r="M122" s="1" t="s">
        <v>105</v>
      </c>
      <c r="N122" s="1" t="s">
        <v>55</v>
      </c>
    </row>
    <row r="123" spans="3:14" ht="15">
      <c r="C123" s="2" t="e">
        <f>_XLL.OFFICECOMCLIENT.APPLICATION.ROWLINK(Лист1!#REF!)</f>
        <v>#VALUE!</v>
      </c>
      <c r="L123" s="1">
        <v>77</v>
      </c>
      <c r="M123" s="1" t="s">
        <v>106</v>
      </c>
      <c r="N123" s="1" t="s">
        <v>23</v>
      </c>
    </row>
    <row r="124" spans="3:14" ht="15">
      <c r="C124" s="2" t="e">
        <f>_XLL.OFFICECOMCLIENT.APPLICATION.ROWLINK(Лист1!#REF!)</f>
        <v>#VALUE!</v>
      </c>
      <c r="L124" s="1">
        <v>78</v>
      </c>
      <c r="M124" s="1" t="s">
        <v>106</v>
      </c>
      <c r="N124" s="1" t="s">
        <v>53</v>
      </c>
    </row>
    <row r="125" spans="3:14" ht="15">
      <c r="C125" s="2" t="e">
        <f>_XLL.OFFICECOMCLIENT.APPLICATION.ROWLINK(Лист1!#REF!)</f>
        <v>#VALUE!</v>
      </c>
      <c r="L125" s="1">
        <v>79</v>
      </c>
      <c r="M125" s="1" t="s">
        <v>106</v>
      </c>
      <c r="N125" s="1" t="s">
        <v>54</v>
      </c>
    </row>
    <row r="126" spans="3:14" ht="15">
      <c r="C126" s="2" t="e">
        <f>_XLL.OFFICECOMCLIENT.APPLICATION.ROWLINK(Лист1!#REF!)</f>
        <v>#VALUE!</v>
      </c>
      <c r="L126" s="1">
        <v>75</v>
      </c>
      <c r="M126" s="1" t="s">
        <v>107</v>
      </c>
      <c r="N126" s="1" t="s">
        <v>23</v>
      </c>
    </row>
    <row r="127" spans="3:14" ht="15">
      <c r="C127" s="2" t="e">
        <f>_XLL.OFFICECOMCLIENT.APPLICATION.ROWLINK(Лист1!#REF!)</f>
        <v>#VALUE!</v>
      </c>
      <c r="L127" s="1">
        <v>76</v>
      </c>
      <c r="M127" s="1" t="s">
        <v>107</v>
      </c>
      <c r="N127" s="1" t="s">
        <v>55</v>
      </c>
    </row>
    <row r="128" spans="3:14" ht="15">
      <c r="C128" s="2" t="e">
        <f>_XLL.OFFICECOMCLIENT.APPLICATION.ROWLINK(Лист1!#REF!)</f>
        <v>#VALUE!</v>
      </c>
      <c r="L128" s="1">
        <v>96</v>
      </c>
      <c r="M128" s="1" t="s">
        <v>108</v>
      </c>
      <c r="N128" s="1" t="s">
        <v>23</v>
      </c>
    </row>
    <row r="129" spans="3:14" ht="15">
      <c r="C129" s="2" t="e">
        <f>_XLL.OFFICECOMCLIENT.APPLICATION.ROWLINK(Лист1!#REF!)</f>
        <v>#VALUE!</v>
      </c>
      <c r="L129" s="1">
        <v>97</v>
      </c>
      <c r="M129" s="1" t="s">
        <v>108</v>
      </c>
      <c r="N129" s="1" t="s">
        <v>55</v>
      </c>
    </row>
    <row r="130" spans="3:14" ht="15">
      <c r="C130" s="2" t="e">
        <f>_XLL.OFFICECOMCLIENT.APPLICATION.ROWLINK(Лист1!#REF!)</f>
        <v>#VALUE!</v>
      </c>
      <c r="L130" s="1">
        <v>88</v>
      </c>
      <c r="M130" s="1" t="s">
        <v>109</v>
      </c>
      <c r="N130" s="1" t="s">
        <v>23</v>
      </c>
    </row>
    <row r="131" spans="3:14" ht="15">
      <c r="C131" s="2" t="e">
        <f>_XLL.OFFICECOMCLIENT.APPLICATION.ROWLINK(Лист1!#REF!)</f>
        <v>#VALUE!</v>
      </c>
      <c r="L131" s="1">
        <v>89</v>
      </c>
      <c r="M131" s="1" t="s">
        <v>110</v>
      </c>
      <c r="N131" s="1" t="s">
        <v>23</v>
      </c>
    </row>
    <row r="132" spans="3:14" ht="15">
      <c r="C132" s="2" t="e">
        <f>_XLL.OFFICECOMCLIENT.APPLICATION.ROWLINK(Лист1!#REF!)</f>
        <v>#VALUE!</v>
      </c>
      <c r="L132" s="1">
        <v>90</v>
      </c>
      <c r="M132" s="1" t="s">
        <v>110</v>
      </c>
      <c r="N132" s="1" t="s">
        <v>53</v>
      </c>
    </row>
    <row r="133" spans="3:14" ht="15">
      <c r="C133" s="2" t="e">
        <f>_XLL.OFFICECOMCLIENT.APPLICATION.ROWLINK(Лист1!#REF!)</f>
        <v>#VALUE!</v>
      </c>
      <c r="L133" s="1">
        <v>91</v>
      </c>
      <c r="M133" s="1" t="s">
        <v>110</v>
      </c>
      <c r="N133" s="1" t="s">
        <v>55</v>
      </c>
    </row>
    <row r="134" spans="3:14" ht="15">
      <c r="C134" s="2" t="str">
        <f>_XLL.OFFICECOMCLIENT.APPLICATION.ROWLINK(Лист1!$8:$8)</f>
        <v>Row 8, 15477656</v>
      </c>
      <c r="L134" s="1">
        <v>98</v>
      </c>
      <c r="M134" s="1" t="s">
        <v>111</v>
      </c>
      <c r="N134" s="1" t="s">
        <v>23</v>
      </c>
    </row>
    <row r="135" spans="3:14" ht="15">
      <c r="C135" s="2" t="e">
        <f>_XLL.OFFICECOMCLIENT.APPLICATION.ROWLINK(Лист1!#REF!)</f>
        <v>#VALUE!</v>
      </c>
      <c r="L135" s="1">
        <v>103</v>
      </c>
      <c r="M135" s="1" t="s">
        <v>112</v>
      </c>
      <c r="N135" s="1" t="s">
        <v>23</v>
      </c>
    </row>
    <row r="136" spans="3:14" ht="15">
      <c r="C136" s="2" t="e">
        <f>_XLL.OFFICECOMCLIENT.APPLICATION.ROWLINK(Лист1!#REF!)</f>
        <v>#VALUE!</v>
      </c>
      <c r="L136" s="1">
        <v>104</v>
      </c>
      <c r="M136" s="1" t="s">
        <v>113</v>
      </c>
      <c r="N136" s="1" t="s">
        <v>23</v>
      </c>
    </row>
    <row r="137" spans="3:14" ht="15">
      <c r="C137" s="2" t="e">
        <f>_XLL.OFFICECOMCLIENT.APPLICATION.ROWLINK(Лист1!#REF!)</f>
        <v>#VALUE!</v>
      </c>
      <c r="L137" s="1">
        <v>105</v>
      </c>
      <c r="M137" s="1" t="s">
        <v>113</v>
      </c>
      <c r="N137" s="1" t="s">
        <v>66</v>
      </c>
    </row>
    <row r="138" spans="3:14" ht="15">
      <c r="C138" s="2" t="e">
        <f>_XLL.OFFICECOMCLIENT.APPLICATION.ROWLINK(Лист1!#REF!)</f>
        <v>#VALUE!</v>
      </c>
      <c r="L138" s="1">
        <v>99</v>
      </c>
      <c r="M138" s="1" t="s">
        <v>114</v>
      </c>
      <c r="N138" s="1" t="s">
        <v>23</v>
      </c>
    </row>
    <row r="139" spans="3:14" ht="15">
      <c r="C139" s="2" t="e">
        <f>_XLL.OFFICECOMCLIENT.APPLICATION.ROWLINK(Лист1!#REF!)</f>
        <v>#VALUE!</v>
      </c>
      <c r="L139" s="1">
        <v>100</v>
      </c>
      <c r="M139" s="1" t="s">
        <v>115</v>
      </c>
      <c r="N139" s="1" t="s">
        <v>23</v>
      </c>
    </row>
    <row r="140" spans="3:14" ht="15">
      <c r="C140" s="2" t="e">
        <f>_XLL.OFFICECOMCLIENT.APPLICATION.ROWLINK(Лист1!#REF!)</f>
        <v>#VALUE!</v>
      </c>
      <c r="L140" s="1">
        <v>101</v>
      </c>
      <c r="M140" s="1" t="s">
        <v>115</v>
      </c>
      <c r="N140" s="1" t="s">
        <v>53</v>
      </c>
    </row>
    <row r="141" spans="3:14" ht="15">
      <c r="C141" s="2" t="e">
        <f>_XLL.OFFICECOMCLIENT.APPLICATION.ROWLINK(Лист1!#REF!)</f>
        <v>#VALUE!</v>
      </c>
      <c r="L141" s="1">
        <v>102</v>
      </c>
      <c r="M141" s="1" t="s">
        <v>115</v>
      </c>
      <c r="N141" s="1" t="s">
        <v>54</v>
      </c>
    </row>
    <row r="142" spans="3:14" ht="15">
      <c r="C142" s="2" t="e">
        <f>_XLL.OFFICECOMCLIENT.APPLICATION.ROWLINK(Лист1!#REF!)</f>
        <v>#VALUE!</v>
      </c>
      <c r="L142" s="1">
        <v>106</v>
      </c>
      <c r="M142" s="1" t="s">
        <v>116</v>
      </c>
      <c r="N142" s="1" t="s">
        <v>23</v>
      </c>
    </row>
    <row r="143" spans="3:14" ht="15">
      <c r="C143" s="2" t="e">
        <f>_XLL.OFFICECOMCLIENT.APPLICATION.ROWLINK(Лист1!#REF!)</f>
        <v>#VALUE!</v>
      </c>
      <c r="L143" s="1">
        <v>107</v>
      </c>
      <c r="M143" s="1" t="s">
        <v>117</v>
      </c>
      <c r="N143" s="1" t="s">
        <v>23</v>
      </c>
    </row>
    <row r="144" spans="3:14" ht="15">
      <c r="C144" s="2" t="e">
        <f>_XLL.OFFICECOMCLIENT.APPLICATION.ROWLINK(Лист1!#REF!)</f>
        <v>#VALUE!</v>
      </c>
      <c r="L144" s="1">
        <v>108</v>
      </c>
      <c r="M144" s="1" t="s">
        <v>117</v>
      </c>
      <c r="N144" s="1" t="s">
        <v>53</v>
      </c>
    </row>
    <row r="145" spans="3:14" ht="15">
      <c r="C145" s="2" t="str">
        <f>_XLL.OFFICECOMCLIENT.APPLICATION.ROWLINK(Лист1!$10:$10)</f>
        <v>Row 10, 15477656</v>
      </c>
      <c r="L145" s="1">
        <v>124</v>
      </c>
      <c r="M145" s="1" t="s">
        <v>118</v>
      </c>
      <c r="N145" s="1" t="s">
        <v>23</v>
      </c>
    </row>
    <row r="146" spans="3:14" ht="15">
      <c r="C146" s="2" t="e">
        <f>_XLL.OFFICECOMCLIENT.APPLICATION.ROWLINK(Лист1!#REF!)</f>
        <v>#VALUE!</v>
      </c>
      <c r="L146" s="1">
        <v>128</v>
      </c>
      <c r="M146" s="1" t="s">
        <v>119</v>
      </c>
      <c r="N146" s="1" t="s">
        <v>23</v>
      </c>
    </row>
    <row r="147" spans="3:14" ht="15">
      <c r="C147" s="2" t="e">
        <f>_XLL.OFFICECOMCLIENT.APPLICATION.ROWLINK(Лист1!#REF!)</f>
        <v>#VALUE!</v>
      </c>
      <c r="L147" s="1">
        <v>135</v>
      </c>
      <c r="M147" s="1" t="s">
        <v>120</v>
      </c>
      <c r="N147" s="1" t="s">
        <v>23</v>
      </c>
    </row>
    <row r="148" spans="3:14" ht="15">
      <c r="C148" s="2" t="e">
        <f>_XLL.OFFICECOMCLIENT.APPLICATION.ROWLINK(Лист1!#REF!)</f>
        <v>#VALUE!</v>
      </c>
      <c r="L148" s="1">
        <v>136</v>
      </c>
      <c r="M148" s="1" t="s">
        <v>120</v>
      </c>
      <c r="N148" s="1" t="s">
        <v>54</v>
      </c>
    </row>
    <row r="149" spans="3:14" ht="15">
      <c r="C149" s="2" t="e">
        <f>_XLL.OFFICECOMCLIENT.APPLICATION.ROWLINK(Лист1!#REF!)</f>
        <v>#VALUE!</v>
      </c>
      <c r="L149" s="1">
        <v>133</v>
      </c>
      <c r="M149" s="1" t="s">
        <v>121</v>
      </c>
      <c r="N149" s="1" t="s">
        <v>23</v>
      </c>
    </row>
    <row r="150" spans="3:14" ht="15">
      <c r="C150" s="2" t="e">
        <f>_XLL.OFFICECOMCLIENT.APPLICATION.ROWLINK(Лист1!#REF!)</f>
        <v>#VALUE!</v>
      </c>
      <c r="L150" s="1">
        <v>134</v>
      </c>
      <c r="M150" s="1" t="s">
        <v>121</v>
      </c>
      <c r="N150" s="1" t="s">
        <v>54</v>
      </c>
    </row>
    <row r="151" spans="3:14" ht="15">
      <c r="C151" s="2" t="e">
        <f>_XLL.OFFICECOMCLIENT.APPLICATION.ROWLINK(Лист1!#REF!)</f>
        <v>#VALUE!</v>
      </c>
      <c r="L151" s="1">
        <v>129</v>
      </c>
      <c r="M151" s="1" t="s">
        <v>122</v>
      </c>
      <c r="N151" s="1" t="s">
        <v>23</v>
      </c>
    </row>
    <row r="152" spans="3:14" ht="15">
      <c r="C152" s="2" t="e">
        <f>_XLL.OFFICECOMCLIENT.APPLICATION.ROWLINK(Лист1!#REF!)</f>
        <v>#VALUE!</v>
      </c>
      <c r="L152" s="1">
        <v>130</v>
      </c>
      <c r="M152" s="1" t="s">
        <v>122</v>
      </c>
      <c r="N152" s="1" t="s">
        <v>53</v>
      </c>
    </row>
    <row r="153" spans="3:14" ht="15">
      <c r="C153" s="2" t="e">
        <f>_XLL.OFFICECOMCLIENT.APPLICATION.ROWLINK(Лист1!#REF!)</f>
        <v>#VALUE!</v>
      </c>
      <c r="L153" s="1">
        <v>131</v>
      </c>
      <c r="M153" s="1" t="s">
        <v>122</v>
      </c>
      <c r="N153" s="1" t="s">
        <v>54</v>
      </c>
    </row>
    <row r="154" spans="3:14" ht="15">
      <c r="C154" s="2" t="e">
        <f>_XLL.OFFICECOMCLIENT.APPLICATION.ROWLINK(Лист1!#REF!)</f>
        <v>#VALUE!</v>
      </c>
      <c r="L154" s="1">
        <v>132</v>
      </c>
      <c r="M154" s="1" t="s">
        <v>122</v>
      </c>
      <c r="N154" s="1" t="s">
        <v>66</v>
      </c>
    </row>
    <row r="155" spans="3:14" ht="15">
      <c r="C155" s="2" t="e">
        <f>_XLL.OFFICECOMCLIENT.APPLICATION.ROWLINK(Лист1!#REF!)</f>
        <v>#VALUE!</v>
      </c>
      <c r="L155" s="1">
        <v>137</v>
      </c>
      <c r="M155" s="1" t="s">
        <v>123</v>
      </c>
      <c r="N155" s="1" t="s">
        <v>23</v>
      </c>
    </row>
    <row r="156" spans="3:14" ht="15">
      <c r="C156" s="2" t="e">
        <f>_XLL.OFFICECOMCLIENT.APPLICATION.ROWLINK(Лист1!#REF!)</f>
        <v>#VALUE!</v>
      </c>
      <c r="L156" s="1">
        <v>138</v>
      </c>
      <c r="M156" s="1" t="s">
        <v>123</v>
      </c>
      <c r="N156" s="1" t="s">
        <v>66</v>
      </c>
    </row>
    <row r="157" spans="3:14" ht="15">
      <c r="C157" s="2" t="e">
        <f>_XLL.OFFICECOMCLIENT.APPLICATION.ROWLINK(Лист1!#REF!)</f>
        <v>#VALUE!</v>
      </c>
      <c r="L157" s="1">
        <v>139</v>
      </c>
      <c r="M157" s="1" t="s">
        <v>124</v>
      </c>
      <c r="N157" s="1" t="s">
        <v>23</v>
      </c>
    </row>
    <row r="158" spans="3:14" ht="15">
      <c r="C158" s="2" t="e">
        <f>_XLL.OFFICECOMCLIENT.APPLICATION.ROWLINK(Лист1!#REF!)</f>
        <v>#VALUE!</v>
      </c>
      <c r="L158" s="1">
        <v>140</v>
      </c>
      <c r="M158" s="1" t="s">
        <v>124</v>
      </c>
      <c r="N158" s="1" t="s">
        <v>66</v>
      </c>
    </row>
    <row r="159" spans="3:14" ht="15">
      <c r="C159" s="2" t="e">
        <f>_XLL.OFFICECOMCLIENT.APPLICATION.ROWLINK(Лист1!#REF!)</f>
        <v>#VALUE!</v>
      </c>
      <c r="L159" s="1">
        <v>141</v>
      </c>
      <c r="M159" s="1" t="s">
        <v>125</v>
      </c>
      <c r="N159" s="1" t="s">
        <v>23</v>
      </c>
    </row>
    <row r="160" spans="3:14" ht="15">
      <c r="C160" s="2" t="e">
        <f>_XLL.OFFICECOMCLIENT.APPLICATION.ROWLINK(Лист1!#REF!)</f>
        <v>#VALUE!</v>
      </c>
      <c r="L160" s="1">
        <v>142</v>
      </c>
      <c r="M160" s="1" t="s">
        <v>125</v>
      </c>
      <c r="N160" s="1" t="s">
        <v>66</v>
      </c>
    </row>
    <row r="161" spans="3:14" ht="15">
      <c r="C161" s="2" t="e">
        <f>_XLL.OFFICECOMCLIENT.APPLICATION.ROWLINK(Лист1!#REF!)</f>
        <v>#VALUE!</v>
      </c>
      <c r="L161" s="1">
        <v>143</v>
      </c>
      <c r="M161" s="1" t="s">
        <v>126</v>
      </c>
      <c r="N161" s="1" t="s">
        <v>23</v>
      </c>
    </row>
    <row r="162" spans="3:14" ht="15">
      <c r="C162" s="2" t="e">
        <f>_XLL.OFFICECOMCLIENT.APPLICATION.ROWLINK(Лист1!#REF!)</f>
        <v>#VALUE!</v>
      </c>
      <c r="L162" s="1">
        <v>144</v>
      </c>
      <c r="M162" s="1" t="s">
        <v>126</v>
      </c>
      <c r="N162" s="1" t="s">
        <v>66</v>
      </c>
    </row>
    <row r="163" spans="3:14" ht="15">
      <c r="C163" s="2" t="e">
        <f>_XLL.OFFICECOMCLIENT.APPLICATION.ROWLINK(Лист1!#REF!)</f>
        <v>#VALUE!</v>
      </c>
      <c r="L163" s="1">
        <v>145</v>
      </c>
      <c r="M163" s="1" t="s">
        <v>127</v>
      </c>
      <c r="N163" s="1" t="s">
        <v>23</v>
      </c>
    </row>
    <row r="164" spans="3:14" ht="15">
      <c r="C164" s="2" t="e">
        <f>_XLL.OFFICECOMCLIENT.APPLICATION.ROWLINK(Лист1!#REF!)</f>
        <v>#VALUE!</v>
      </c>
      <c r="L164" s="1">
        <v>146</v>
      </c>
      <c r="M164" s="1" t="s">
        <v>127</v>
      </c>
      <c r="N164" s="1" t="s">
        <v>66</v>
      </c>
    </row>
    <row r="165" spans="3:14" ht="15">
      <c r="C165" s="2" t="e">
        <f>_XLL.OFFICECOMCLIENT.APPLICATION.ROWLINK(Лист1!#REF!)</f>
        <v>#VALUE!</v>
      </c>
      <c r="L165" s="1">
        <v>125</v>
      </c>
      <c r="M165" s="1" t="s">
        <v>128</v>
      </c>
      <c r="N165" s="1" t="s">
        <v>23</v>
      </c>
    </row>
    <row r="166" spans="3:14" ht="15">
      <c r="C166" s="2" t="e">
        <f>_XLL.OFFICECOMCLIENT.APPLICATION.ROWLINK(Лист1!#REF!)</f>
        <v>#VALUE!</v>
      </c>
      <c r="L166" s="1">
        <v>126</v>
      </c>
      <c r="M166" s="1" t="s">
        <v>129</v>
      </c>
      <c r="N166" s="1" t="s">
        <v>23</v>
      </c>
    </row>
    <row r="167" spans="3:14" ht="15">
      <c r="C167" s="2" t="e">
        <f>_XLL.OFFICECOMCLIENT.APPLICATION.ROWLINK(Лист1!#REF!)</f>
        <v>#VALUE!</v>
      </c>
      <c r="L167" s="1">
        <v>127</v>
      </c>
      <c r="M167" s="1" t="s">
        <v>129</v>
      </c>
      <c r="N167" s="1" t="s">
        <v>66</v>
      </c>
    </row>
    <row r="168" spans="3:14" ht="15">
      <c r="C168" s="2" t="str">
        <f>_XLL.OFFICECOMCLIENT.APPLICATION.ROWLINK(Лист1!$11:$11)</f>
        <v>Row 11, 15477656</v>
      </c>
      <c r="L168" s="1">
        <v>147</v>
      </c>
      <c r="M168" s="1" t="s">
        <v>130</v>
      </c>
      <c r="N168" s="1" t="s">
        <v>23</v>
      </c>
    </row>
    <row r="169" spans="3:14" ht="15">
      <c r="C169" s="2" t="e">
        <f>_XLL.OFFICECOMCLIENT.APPLICATION.ROWLINK(Лист1!#REF!)</f>
        <v>#VALUE!</v>
      </c>
      <c r="L169" s="1">
        <v>148</v>
      </c>
      <c r="M169" s="1" t="s">
        <v>131</v>
      </c>
      <c r="N169" s="1" t="s">
        <v>23</v>
      </c>
    </row>
    <row r="170" spans="3:14" ht="15">
      <c r="C170" s="2" t="e">
        <f>_XLL.OFFICECOMCLIENT.APPLICATION.ROWLINK(Лист1!#REF!)</f>
        <v>#VALUE!</v>
      </c>
      <c r="L170" s="1">
        <v>149</v>
      </c>
      <c r="M170" s="1" t="s">
        <v>132</v>
      </c>
      <c r="N170" s="1" t="s">
        <v>23</v>
      </c>
    </row>
    <row r="171" spans="3:14" ht="15">
      <c r="C171" s="2" t="e">
        <f>_XLL.OFFICECOMCLIENT.APPLICATION.ROWLINK(Лист1!#REF!)</f>
        <v>#VALUE!</v>
      </c>
      <c r="L171" s="1">
        <v>150</v>
      </c>
      <c r="M171" s="1" t="s">
        <v>132</v>
      </c>
      <c r="N171" s="1" t="s">
        <v>54</v>
      </c>
    </row>
    <row r="172" spans="3:14" ht="15">
      <c r="C172" s="2" t="str">
        <f>_XLL.OFFICECOMCLIENT.APPLICATION.ROWLINK(Лист1!$12:$12)</f>
        <v>Row 12, 15477656</v>
      </c>
      <c r="L172" s="1">
        <v>151</v>
      </c>
      <c r="M172" s="1" t="s">
        <v>133</v>
      </c>
      <c r="N172" s="1" t="s">
        <v>23</v>
      </c>
    </row>
    <row r="173" spans="3:14" ht="15">
      <c r="C173" s="2" t="e">
        <f>_XLL.OFFICECOMCLIENT.APPLICATION.ROWLINK(Лист1!#REF!)</f>
        <v>#VALUE!</v>
      </c>
      <c r="L173" s="1">
        <v>155</v>
      </c>
      <c r="M173" s="1" t="s">
        <v>134</v>
      </c>
      <c r="N173" s="1" t="s">
        <v>23</v>
      </c>
    </row>
    <row r="174" spans="3:14" ht="15">
      <c r="C174" s="2" t="e">
        <f>_XLL.OFFICECOMCLIENT.APPLICATION.ROWLINK(Лист1!#REF!)</f>
        <v>#VALUE!</v>
      </c>
      <c r="L174" s="1">
        <v>156</v>
      </c>
      <c r="M174" s="1" t="s">
        <v>135</v>
      </c>
      <c r="N174" s="1" t="s">
        <v>23</v>
      </c>
    </row>
    <row r="175" spans="3:14" ht="15">
      <c r="C175" s="2" t="e">
        <f>_XLL.OFFICECOMCLIENT.APPLICATION.ROWLINK(Лист1!#REF!)</f>
        <v>#VALUE!</v>
      </c>
      <c r="L175" s="1">
        <v>157</v>
      </c>
      <c r="M175" s="1" t="s">
        <v>135</v>
      </c>
      <c r="N175" s="1" t="s">
        <v>54</v>
      </c>
    </row>
    <row r="176" spans="3:14" ht="15">
      <c r="C176" s="2" t="e">
        <f>_XLL.OFFICECOMCLIENT.APPLICATION.ROWLINK(Лист1!#REF!)</f>
        <v>#VALUE!</v>
      </c>
      <c r="L176" s="1">
        <v>152</v>
      </c>
      <c r="M176" s="1" t="s">
        <v>136</v>
      </c>
      <c r="N176" s="1" t="s">
        <v>23</v>
      </c>
    </row>
    <row r="177" spans="3:14" ht="15">
      <c r="C177" s="2" t="e">
        <f>_XLL.OFFICECOMCLIENT.APPLICATION.ROWLINK(Лист1!#REF!)</f>
        <v>#VALUE!</v>
      </c>
      <c r="L177" s="1">
        <v>153</v>
      </c>
      <c r="M177" s="1" t="s">
        <v>137</v>
      </c>
      <c r="N177" s="1" t="s">
        <v>23</v>
      </c>
    </row>
    <row r="178" spans="3:14" ht="15">
      <c r="C178" s="2" t="e">
        <f>_XLL.OFFICECOMCLIENT.APPLICATION.ROWLINK(Лист1!#REF!)</f>
        <v>#VALUE!</v>
      </c>
      <c r="L178" s="1">
        <v>154</v>
      </c>
      <c r="M178" s="1" t="s">
        <v>137</v>
      </c>
      <c r="N178" s="1" t="s">
        <v>54</v>
      </c>
    </row>
    <row r="179" spans="3:14" ht="15">
      <c r="C179" s="2" t="str">
        <f>_XLL.OFFICECOMCLIENT.APPLICATION.ROWLINK(Лист1!$13:$13)</f>
        <v>Row 13, 15477656</v>
      </c>
      <c r="L179" s="1">
        <v>158</v>
      </c>
      <c r="M179" s="1" t="s">
        <v>138</v>
      </c>
      <c r="N179" s="1" t="s">
        <v>23</v>
      </c>
    </row>
    <row r="180" spans="3:14" ht="15">
      <c r="C180" s="2" t="e">
        <f>_XLL.OFFICECOMCLIENT.APPLICATION.ROWLINK(Лист1!#REF!)</f>
        <v>#VALUE!</v>
      </c>
      <c r="L180" s="1">
        <v>159</v>
      </c>
      <c r="M180" s="1" t="s">
        <v>139</v>
      </c>
      <c r="N180" s="1" t="s">
        <v>23</v>
      </c>
    </row>
    <row r="181" spans="3:14" ht="15">
      <c r="C181" s="2" t="e">
        <f>_XLL.OFFICECOMCLIENT.APPLICATION.ROWLINK(Лист1!#REF!)</f>
        <v>#VALUE!</v>
      </c>
      <c r="L181" s="1">
        <v>160</v>
      </c>
      <c r="M181" s="1" t="s">
        <v>140</v>
      </c>
      <c r="N181" s="1" t="s">
        <v>23</v>
      </c>
    </row>
    <row r="182" spans="3:14" ht="15">
      <c r="C182" s="2" t="e">
        <f>_XLL.OFFICECOMCLIENT.APPLICATION.ROWLINK(Лист1!#REF!)</f>
        <v>#VALUE!</v>
      </c>
      <c r="L182" s="1">
        <v>161</v>
      </c>
      <c r="M182" s="1" t="s">
        <v>140</v>
      </c>
      <c r="N182" s="1" t="s">
        <v>54</v>
      </c>
    </row>
    <row r="183" spans="3:14" ht="15">
      <c r="C183" s="2" t="str">
        <f>_XLL.OFFICECOMCLIENT.APPLICATION.ROWLINK(Лист1!$14:$14)</f>
        <v>Row 14, 15477656</v>
      </c>
      <c r="L183" s="1">
        <v>162</v>
      </c>
      <c r="M183" s="1" t="s">
        <v>141</v>
      </c>
      <c r="N183" s="1" t="s">
        <v>23</v>
      </c>
    </row>
    <row r="184" spans="3:14" ht="15">
      <c r="C184" s="2" t="e">
        <f>_XLL.OFFICECOMCLIENT.APPLICATION.ROWLINK(Лист1!#REF!)</f>
        <v>#VALUE!</v>
      </c>
      <c r="L184" s="1">
        <v>163</v>
      </c>
      <c r="M184" s="1" t="s">
        <v>142</v>
      </c>
      <c r="N184" s="1" t="s">
        <v>23</v>
      </c>
    </row>
    <row r="185" spans="3:14" ht="15">
      <c r="C185" s="2" t="e">
        <f>_XLL.OFFICECOMCLIENT.APPLICATION.ROWLINK(Лист1!#REF!)</f>
        <v>#VALUE!</v>
      </c>
      <c r="L185" s="1">
        <v>164</v>
      </c>
      <c r="M185" s="1" t="s">
        <v>143</v>
      </c>
      <c r="N185" s="1" t="s">
        <v>23</v>
      </c>
    </row>
    <row r="186" spans="3:14" ht="15">
      <c r="C186" s="2" t="e">
        <f>_XLL.OFFICECOMCLIENT.APPLICATION.ROWLINK(Лист1!#REF!)</f>
        <v>#VALUE!</v>
      </c>
      <c r="L186" s="1">
        <v>165</v>
      </c>
      <c r="M186" s="1" t="s">
        <v>144</v>
      </c>
      <c r="N186" s="1" t="s">
        <v>23</v>
      </c>
    </row>
    <row r="187" spans="3:14" ht="15">
      <c r="C187" s="2" t="e">
        <f>_XLL.OFFICECOMCLIENT.APPLICATION.ROWLINK(Лист1!#REF!)</f>
        <v>#VALUE!</v>
      </c>
      <c r="L187" s="1">
        <v>166</v>
      </c>
      <c r="M187" s="1" t="s">
        <v>144</v>
      </c>
      <c r="N187" s="1" t="s">
        <v>66</v>
      </c>
    </row>
    <row r="188" spans="3:14" ht="15">
      <c r="C188" s="2" t="e">
        <f>_XLL.OFFICECOMCLIENT.APPLICATION.ROWLINK(Лист1!#REF!)</f>
        <v>#VALUE!</v>
      </c>
      <c r="L188" s="1">
        <v>167</v>
      </c>
      <c r="M188" s="1" t="s">
        <v>145</v>
      </c>
      <c r="N188" s="1" t="s">
        <v>23</v>
      </c>
    </row>
    <row r="189" spans="3:14" ht="15">
      <c r="C189" s="2" t="e">
        <f>_XLL.OFFICECOMCLIENT.APPLICATION.ROWLINK(Лист1!#REF!)</f>
        <v>#VALUE!</v>
      </c>
      <c r="L189" s="1">
        <v>168</v>
      </c>
      <c r="M189" s="1" t="s">
        <v>145</v>
      </c>
      <c r="N189" s="1" t="s">
        <v>54</v>
      </c>
    </row>
    <row r="190" spans="3:14" ht="15">
      <c r="C190" s="2" t="e">
        <f>_XLL.OFFICECOMCLIENT.APPLICATION.ROWLINK(Лист1!#REF!)</f>
        <v>#VALUE!</v>
      </c>
      <c r="L190" s="1">
        <v>169</v>
      </c>
      <c r="M190" s="1" t="s">
        <v>146</v>
      </c>
      <c r="N190" s="1" t="s">
        <v>23</v>
      </c>
    </row>
    <row r="191" spans="3:14" ht="15">
      <c r="C191" s="2" t="e">
        <f>_XLL.OFFICECOMCLIENT.APPLICATION.ROWLINK(Лист1!#REF!)</f>
        <v>#VALUE!</v>
      </c>
      <c r="L191" s="1">
        <v>170</v>
      </c>
      <c r="M191" s="1" t="s">
        <v>147</v>
      </c>
      <c r="N191" s="1" t="s">
        <v>23</v>
      </c>
    </row>
    <row r="192" spans="3:14" ht="15">
      <c r="C192" s="2" t="e">
        <f>_XLL.OFFICECOMCLIENT.APPLICATION.ROWLINK(Лист1!#REF!)</f>
        <v>#VALUE!</v>
      </c>
      <c r="L192" s="1">
        <v>171</v>
      </c>
      <c r="M192" s="1" t="s">
        <v>147</v>
      </c>
      <c r="N192" s="1" t="s">
        <v>54</v>
      </c>
    </row>
    <row r="193" spans="3:14" ht="15">
      <c r="C193" s="2" t="str">
        <f>_XLL.OFFICECOMCLIENT.APPLICATION.ROWLINK(Лист1!$15:$15)</f>
        <v>Row 15, 15477656</v>
      </c>
      <c r="L193" s="1">
        <v>172</v>
      </c>
      <c r="M193" s="1" t="s">
        <v>148</v>
      </c>
      <c r="N193" s="1" t="s">
        <v>23</v>
      </c>
    </row>
    <row r="194" spans="3:14" ht="15">
      <c r="C194" s="2" t="e">
        <f>_XLL.OFFICECOMCLIENT.APPLICATION.ROWLINK(Лист1!#REF!)</f>
        <v>#VALUE!</v>
      </c>
      <c r="L194" s="1">
        <v>173</v>
      </c>
      <c r="M194" s="1" t="s">
        <v>149</v>
      </c>
      <c r="N194" s="1" t="s">
        <v>23</v>
      </c>
    </row>
    <row r="195" spans="3:14" ht="15">
      <c r="C195" s="2" t="e">
        <f>_XLL.OFFICECOMCLIENT.APPLICATION.ROWLINK(Лист1!#REF!)</f>
        <v>#VALUE!</v>
      </c>
      <c r="L195" s="1">
        <v>174</v>
      </c>
      <c r="M195" s="1" t="s">
        <v>150</v>
      </c>
      <c r="N195" s="1" t="s">
        <v>23</v>
      </c>
    </row>
    <row r="196" spans="3:14" ht="15">
      <c r="C196" s="2" t="e">
        <f>_XLL.OFFICECOMCLIENT.APPLICATION.ROWLINK(Лист1!#REF!)</f>
        <v>#VALUE!</v>
      </c>
      <c r="L196" s="1">
        <v>175</v>
      </c>
      <c r="M196" s="1" t="s">
        <v>150</v>
      </c>
      <c r="N196" s="1" t="s">
        <v>54</v>
      </c>
    </row>
    <row r="197" spans="3:14" ht="15">
      <c r="C197" s="2" t="str">
        <f>_XLL.OFFICECOMCLIENT.APPLICATION.ROWLINK(Лист1!$16:$16)</f>
        <v>Row 16, 15477656</v>
      </c>
      <c r="L197" s="1">
        <v>176</v>
      </c>
      <c r="M197" s="1" t="s">
        <v>151</v>
      </c>
      <c r="N197" s="1" t="s">
        <v>23</v>
      </c>
    </row>
    <row r="198" spans="3:14" ht="15">
      <c r="C198" s="2" t="e">
        <f>_XLL.OFFICECOMCLIENT.APPLICATION.ROWLINK(Лист1!#REF!)</f>
        <v>#VALUE!</v>
      </c>
      <c r="L198" s="1">
        <v>177</v>
      </c>
      <c r="M198" s="1" t="s">
        <v>152</v>
      </c>
      <c r="N198" s="1" t="s">
        <v>23</v>
      </c>
    </row>
    <row r="199" spans="3:14" ht="15">
      <c r="C199" s="2" t="e">
        <f>_XLL.OFFICECOMCLIENT.APPLICATION.ROWLINK(Лист1!#REF!)</f>
        <v>#VALUE!</v>
      </c>
      <c r="L199" s="1">
        <v>178</v>
      </c>
      <c r="M199" s="1" t="s">
        <v>153</v>
      </c>
      <c r="N199" s="1" t="s">
        <v>23</v>
      </c>
    </row>
    <row r="200" spans="3:14" ht="15">
      <c r="C200" s="2" t="e">
        <f>_XLL.OFFICECOMCLIENT.APPLICATION.ROWLINK(Лист1!#REF!)</f>
        <v>#VALUE!</v>
      </c>
      <c r="L200" s="1">
        <v>179</v>
      </c>
      <c r="M200" s="1" t="s">
        <v>153</v>
      </c>
      <c r="N200" s="1" t="s">
        <v>54</v>
      </c>
    </row>
    <row r="201" spans="3:14" ht="15">
      <c r="C201" s="2" t="str">
        <f>_XLL.OFFICECOMCLIENT.APPLICATION.ROWLINK(Лист1!$17:$17)</f>
        <v>Row 17, 15477656</v>
      </c>
      <c r="L201" s="1">
        <v>180</v>
      </c>
      <c r="M201" s="1" t="s">
        <v>154</v>
      </c>
      <c r="N201" s="1" t="s">
        <v>23</v>
      </c>
    </row>
    <row r="202" spans="3:14" ht="15">
      <c r="C202" s="2" t="e">
        <f>_XLL.OFFICECOMCLIENT.APPLICATION.ROWLINK(Лист1!#REF!)</f>
        <v>#VALUE!</v>
      </c>
      <c r="L202" s="1">
        <v>186</v>
      </c>
      <c r="M202" s="1" t="s">
        <v>155</v>
      </c>
      <c r="N202" s="1" t="s">
        <v>23</v>
      </c>
    </row>
    <row r="203" spans="3:14" ht="15">
      <c r="C203" s="2" t="e">
        <f>_XLL.OFFICECOMCLIENT.APPLICATION.ROWLINK(Лист1!#REF!)</f>
        <v>#VALUE!</v>
      </c>
      <c r="L203" s="1">
        <v>187</v>
      </c>
      <c r="M203" s="1" t="s">
        <v>156</v>
      </c>
      <c r="N203" s="1" t="s">
        <v>23</v>
      </c>
    </row>
    <row r="204" spans="3:14" ht="15">
      <c r="C204" s="2" t="e">
        <f>_XLL.OFFICECOMCLIENT.APPLICATION.ROWLINK(Лист1!#REF!)</f>
        <v>#VALUE!</v>
      </c>
      <c r="L204" s="1">
        <v>188</v>
      </c>
      <c r="M204" s="1" t="s">
        <v>156</v>
      </c>
      <c r="N204" s="1" t="s">
        <v>54</v>
      </c>
    </row>
    <row r="205" spans="3:14" ht="15">
      <c r="C205" s="2" t="e">
        <f>_XLL.OFFICECOMCLIENT.APPLICATION.ROWLINK(Лист1!#REF!)</f>
        <v>#VALUE!</v>
      </c>
      <c r="L205" s="1">
        <v>181</v>
      </c>
      <c r="M205" s="1" t="s">
        <v>157</v>
      </c>
      <c r="N205" s="1" t="s">
        <v>23</v>
      </c>
    </row>
    <row r="206" spans="3:14" ht="15">
      <c r="C206" s="2" t="e">
        <f>_XLL.OFFICECOMCLIENT.APPLICATION.ROWLINK(Лист1!#REF!)</f>
        <v>#VALUE!</v>
      </c>
      <c r="L206" s="1">
        <v>182</v>
      </c>
      <c r="M206" s="1" t="s">
        <v>158</v>
      </c>
      <c r="N206" s="1" t="s">
        <v>23</v>
      </c>
    </row>
    <row r="207" spans="3:14" ht="15">
      <c r="C207" s="2" t="e">
        <f>_XLL.OFFICECOMCLIENT.APPLICATION.ROWLINK(Лист1!#REF!)</f>
        <v>#VALUE!</v>
      </c>
      <c r="L207" s="1">
        <v>183</v>
      </c>
      <c r="M207" s="1" t="s">
        <v>158</v>
      </c>
      <c r="N207" s="1" t="s">
        <v>54</v>
      </c>
    </row>
    <row r="208" spans="3:14" ht="15">
      <c r="C208" s="2" t="e">
        <f>_XLL.OFFICECOMCLIENT.APPLICATION.ROWLINK(Лист1!#REF!)</f>
        <v>#VALUE!</v>
      </c>
      <c r="L208" s="1">
        <v>184</v>
      </c>
      <c r="M208" s="1" t="s">
        <v>159</v>
      </c>
      <c r="N208" s="1" t="s">
        <v>23</v>
      </c>
    </row>
    <row r="209" spans="3:14" ht="15">
      <c r="C209" s="2" t="e">
        <f>_XLL.OFFICECOMCLIENT.APPLICATION.ROWLINK(Лист1!#REF!)</f>
        <v>#VALUE!</v>
      </c>
      <c r="L209" s="1">
        <v>185</v>
      </c>
      <c r="M209" s="1" t="s">
        <v>159</v>
      </c>
      <c r="N209" s="1" t="s">
        <v>54</v>
      </c>
    </row>
    <row r="210" spans="3:14" ht="15">
      <c r="C210" s="2" t="str">
        <f>_XLL.OFFICECOMCLIENT.APPLICATION.ROWLINK(Лист1!$18:$18)</f>
        <v>Row 18, 15488250</v>
      </c>
      <c r="L210" s="1">
        <v>189</v>
      </c>
      <c r="M210" s="1" t="s">
        <v>160</v>
      </c>
      <c r="N210" s="1" t="s">
        <v>23</v>
      </c>
    </row>
    <row r="211" spans="3:14" ht="15">
      <c r="C211" s="2" t="e">
        <f>_XLL.OFFICECOMCLIENT.APPLICATION.ROWLINK(Лист1!#REF!)</f>
        <v>#VALUE!</v>
      </c>
      <c r="L211" s="1">
        <v>190</v>
      </c>
      <c r="M211" s="1" t="s">
        <v>161</v>
      </c>
      <c r="N211" s="1" t="s">
        <v>23</v>
      </c>
    </row>
    <row r="212" spans="3:14" ht="15">
      <c r="C212" s="2" t="e">
        <f>_XLL.OFFICECOMCLIENT.APPLICATION.ROWLINK(Лист1!#REF!)</f>
        <v>#VALUE!</v>
      </c>
      <c r="L212" s="1">
        <v>191</v>
      </c>
      <c r="M212" s="1" t="s">
        <v>162</v>
      </c>
      <c r="N212" s="1" t="s">
        <v>23</v>
      </c>
    </row>
    <row r="213" spans="3:14" ht="15">
      <c r="C213" s="2" t="e">
        <f>_XLL.OFFICECOMCLIENT.APPLICATION.ROWLINK(Лист1!#REF!)</f>
        <v>#VALUE!</v>
      </c>
      <c r="L213" s="1">
        <v>192</v>
      </c>
      <c r="M213" s="1" t="s">
        <v>162</v>
      </c>
      <c r="N213" s="1" t="s">
        <v>54</v>
      </c>
    </row>
    <row r="214" spans="3:14" ht="15">
      <c r="C214" s="2" t="str">
        <f>_XLL.OFFICECOMCLIENT.APPLICATION.ROWLINK(Лист1!$29:$29)</f>
        <v>Row 29, 15482375</v>
      </c>
      <c r="L214" s="1">
        <v>193</v>
      </c>
      <c r="M214" s="1" t="s">
        <v>163</v>
      </c>
      <c r="N214" s="1" t="s">
        <v>23</v>
      </c>
    </row>
    <row r="215" spans="3:14" ht="15">
      <c r="C215" s="2" t="e">
        <f>_XLL.OFFICECOMCLIENT.APPLICATION.ROWLINK(Лист1!#REF!)</f>
        <v>#VALUE!</v>
      </c>
      <c r="L215" s="1">
        <v>198</v>
      </c>
      <c r="M215" s="1" t="s">
        <v>164</v>
      </c>
      <c r="N215" s="1" t="s">
        <v>23</v>
      </c>
    </row>
    <row r="216" spans="3:14" ht="15">
      <c r="C216" s="2" t="e">
        <f>_XLL.OFFICECOMCLIENT.APPLICATION.ROWLINK(Лист1!#REF!)</f>
        <v>#VALUE!</v>
      </c>
      <c r="L216" s="1">
        <v>199</v>
      </c>
      <c r="M216" s="1" t="s">
        <v>165</v>
      </c>
      <c r="N216" s="1" t="s">
        <v>23</v>
      </c>
    </row>
    <row r="217" spans="3:14" ht="15">
      <c r="C217" s="2" t="e">
        <f>_XLL.OFFICECOMCLIENT.APPLICATION.ROWLINK(Лист1!#REF!)</f>
        <v>#VALUE!</v>
      </c>
      <c r="L217" s="1">
        <v>200</v>
      </c>
      <c r="M217" s="1" t="s">
        <v>165</v>
      </c>
      <c r="N217" s="1" t="s">
        <v>76</v>
      </c>
    </row>
    <row r="218" spans="3:14" ht="15">
      <c r="C218" s="2" t="e">
        <f>_XLL.OFFICECOMCLIENT.APPLICATION.ROWLINK(Лист1!#REF!)</f>
        <v>#VALUE!</v>
      </c>
      <c r="L218" s="1">
        <v>194</v>
      </c>
      <c r="M218" s="1" t="s">
        <v>166</v>
      </c>
      <c r="N218" s="1" t="s">
        <v>23</v>
      </c>
    </row>
    <row r="219" spans="3:14" ht="15">
      <c r="C219" s="2" t="e">
        <f>_XLL.OFFICECOMCLIENT.APPLICATION.ROWLINK(Лист1!#REF!)</f>
        <v>#VALUE!</v>
      </c>
      <c r="L219" s="1">
        <v>195</v>
      </c>
      <c r="M219" s="1" t="s">
        <v>167</v>
      </c>
      <c r="N219" s="1" t="s">
        <v>23</v>
      </c>
    </row>
    <row r="220" spans="3:14" ht="15">
      <c r="C220" s="2" t="e">
        <f>_XLL.OFFICECOMCLIENT.APPLICATION.ROWLINK(Лист1!#REF!)</f>
        <v>#VALUE!</v>
      </c>
      <c r="L220" s="1">
        <v>196</v>
      </c>
      <c r="M220" s="1" t="s">
        <v>168</v>
      </c>
      <c r="N220" s="1" t="s">
        <v>23</v>
      </c>
    </row>
    <row r="221" spans="3:14" ht="15">
      <c r="C221" s="2" t="e">
        <f>_XLL.OFFICECOMCLIENT.APPLICATION.ROWLINK(Лист1!#REF!)</f>
        <v>#VALUE!</v>
      </c>
      <c r="L221" s="1">
        <v>197</v>
      </c>
      <c r="M221" s="1" t="s">
        <v>168</v>
      </c>
      <c r="N221" s="1" t="s">
        <v>54</v>
      </c>
    </row>
    <row r="222" spans="3:14" ht="15">
      <c r="C222" s="2" t="str">
        <f>_XLL.OFFICECOMCLIENT.APPLICATION.ROWLINK(Лист1!$30:$30)</f>
        <v>Row 30, 15477656</v>
      </c>
      <c r="L222" s="1">
        <v>201</v>
      </c>
      <c r="M222" s="1" t="s">
        <v>169</v>
      </c>
      <c r="N222" s="1" t="s">
        <v>23</v>
      </c>
    </row>
    <row r="223" spans="3:14" ht="15">
      <c r="C223" s="2" t="str">
        <f>_XLL.OFFICECOMCLIENT.APPLICATION.ROWLINK(Лист1!$31:$31)</f>
        <v>Row 31, 15477656</v>
      </c>
      <c r="L223" s="1">
        <v>202</v>
      </c>
      <c r="M223" s="1" t="s">
        <v>170</v>
      </c>
      <c r="N223" s="1" t="s">
        <v>23</v>
      </c>
    </row>
    <row r="224" spans="3:14" ht="15">
      <c r="C224" s="2" t="str">
        <f>_XLL.OFFICECOMCLIENT.APPLICATION.ROWLINK(Лист1!$32:$32)</f>
        <v>Row 32, 15477656</v>
      </c>
      <c r="L224" s="1">
        <v>203</v>
      </c>
      <c r="M224" s="1" t="s">
        <v>171</v>
      </c>
      <c r="N224" s="1" t="s">
        <v>23</v>
      </c>
    </row>
    <row r="225" spans="3:14" ht="15">
      <c r="C225" s="2" t="str">
        <f>_XLL.OFFICECOMCLIENT.APPLICATION.ROWLINK(Лист1!$33:$33)</f>
        <v>Row 33, 15477656</v>
      </c>
      <c r="L225" s="1">
        <v>204</v>
      </c>
      <c r="M225" s="1" t="s">
        <v>171</v>
      </c>
      <c r="N225" s="1" t="s">
        <v>54</v>
      </c>
    </row>
    <row r="226" spans="3:14" ht="15">
      <c r="C226" s="2" t="str">
        <f>_XLL.OFFICECOMCLIENT.APPLICATION.ROWLINK(Лист1!$34:$34)</f>
        <v>Row 34, 15477656</v>
      </c>
      <c r="L226" s="1">
        <v>205</v>
      </c>
      <c r="M226" s="1" t="s">
        <v>172</v>
      </c>
      <c r="N226" s="1" t="s">
        <v>23</v>
      </c>
    </row>
    <row r="227" spans="3:14" ht="15">
      <c r="C227" s="2" t="e">
        <f>_XLL.OFFICECOMCLIENT.APPLICATION.ROWLINK(Лист1!#REF!)</f>
        <v>#VALUE!</v>
      </c>
      <c r="L227" s="1">
        <v>206</v>
      </c>
      <c r="M227" s="1" t="s">
        <v>173</v>
      </c>
      <c r="N227" s="1" t="s">
        <v>23</v>
      </c>
    </row>
    <row r="228" spans="3:14" ht="15">
      <c r="C228" s="2" t="e">
        <f>_XLL.OFFICECOMCLIENT.APPLICATION.ROWLINK(Лист1!#REF!)</f>
        <v>#VALUE!</v>
      </c>
      <c r="L228" s="1">
        <v>207</v>
      </c>
      <c r="M228" s="1" t="s">
        <v>174</v>
      </c>
      <c r="N228" s="1" t="s">
        <v>23</v>
      </c>
    </row>
    <row r="229" spans="3:14" ht="15">
      <c r="C229" s="2" t="e">
        <f>_XLL.OFFICECOMCLIENT.APPLICATION.ROWLINK(Лист1!#REF!)</f>
        <v>#VALUE!</v>
      </c>
      <c r="L229" s="1">
        <v>208</v>
      </c>
      <c r="M229" s="1" t="s">
        <v>174</v>
      </c>
      <c r="N229" s="1" t="s">
        <v>53</v>
      </c>
    </row>
    <row r="230" spans="3:14" ht="15">
      <c r="C230" s="2" t="e">
        <f>_XLL.OFFICECOMCLIENT.APPLICATION.ROWLINK(Лист1!#REF!)</f>
        <v>#VALUE!</v>
      </c>
      <c r="L230" s="1">
        <v>212</v>
      </c>
      <c r="M230" s="1" t="s">
        <v>175</v>
      </c>
      <c r="N230" s="1" t="s">
        <v>23</v>
      </c>
    </row>
    <row r="231" spans="3:14" ht="15">
      <c r="C231" s="2" t="e">
        <f>_XLL.OFFICECOMCLIENT.APPLICATION.ROWLINK(Лист1!#REF!)</f>
        <v>#VALUE!</v>
      </c>
      <c r="L231" s="1">
        <v>213</v>
      </c>
      <c r="M231" s="1" t="s">
        <v>175</v>
      </c>
      <c r="N231" s="1" t="s">
        <v>53</v>
      </c>
    </row>
    <row r="232" spans="3:14" ht="15">
      <c r="C232" s="2" t="e">
        <f>_XLL.OFFICECOMCLIENT.APPLICATION.ROWLINK(Лист1!#REF!)</f>
        <v>#VALUE!</v>
      </c>
      <c r="L232" s="1">
        <v>209</v>
      </c>
      <c r="M232" s="1" t="s">
        <v>176</v>
      </c>
      <c r="N232" s="1" t="s">
        <v>23</v>
      </c>
    </row>
    <row r="233" spans="3:14" ht="15">
      <c r="C233" s="2" t="e">
        <f>_XLL.OFFICECOMCLIENT.APPLICATION.ROWLINK(Лист1!#REF!)</f>
        <v>#VALUE!</v>
      </c>
      <c r="L233" s="1">
        <v>210</v>
      </c>
      <c r="M233" s="1" t="s">
        <v>176</v>
      </c>
      <c r="N233" s="1" t="s">
        <v>53</v>
      </c>
    </row>
    <row r="234" spans="3:14" ht="15">
      <c r="C234" s="2" t="e">
        <f>_XLL.OFFICECOMCLIENT.APPLICATION.ROWLINK(Лист1!#REF!)</f>
        <v>#VALUE!</v>
      </c>
      <c r="L234" s="1">
        <v>211</v>
      </c>
      <c r="M234" s="1" t="s">
        <v>176</v>
      </c>
      <c r="N234" s="1" t="s">
        <v>54</v>
      </c>
    </row>
    <row r="235" spans="3:14" ht="15">
      <c r="C235" s="2" t="e">
        <f>_XLL.OFFICECOMCLIENT.APPLICATION.ROWLINK(Лист1!#REF!)</f>
        <v>#VALUE!</v>
      </c>
      <c r="L235" s="1">
        <v>214</v>
      </c>
      <c r="M235" s="1" t="s">
        <v>177</v>
      </c>
      <c r="N235" s="1" t="s">
        <v>23</v>
      </c>
    </row>
    <row r="236" spans="3:14" ht="15">
      <c r="C236" s="2" t="e">
        <f>_XLL.OFFICECOMCLIENT.APPLICATION.ROWLINK(Лист1!#REF!)</f>
        <v>#VALUE!</v>
      </c>
      <c r="L236" s="1">
        <v>215</v>
      </c>
      <c r="M236" s="1" t="s">
        <v>178</v>
      </c>
      <c r="N236" s="1" t="s">
        <v>23</v>
      </c>
    </row>
    <row r="237" spans="3:14" ht="15">
      <c r="C237" s="2" t="e">
        <f>_XLL.OFFICECOMCLIENT.APPLICATION.ROWLINK(Лист1!#REF!)</f>
        <v>#VALUE!</v>
      </c>
      <c r="L237" s="1">
        <v>216</v>
      </c>
      <c r="M237" s="1" t="s">
        <v>178</v>
      </c>
      <c r="N237" s="1" t="s">
        <v>53</v>
      </c>
    </row>
    <row r="238" spans="3:14" ht="15">
      <c r="C238" s="2" t="e">
        <f>_XLL.OFFICECOMCLIENT.APPLICATION.ROWLINK(Лист1!#REF!)</f>
        <v>#VALUE!</v>
      </c>
      <c r="L238" s="1">
        <v>217</v>
      </c>
      <c r="M238" s="1" t="s">
        <v>179</v>
      </c>
      <c r="N238" s="1" t="s">
        <v>23</v>
      </c>
    </row>
    <row r="239" spans="3:14" ht="15">
      <c r="C239" s="2" t="e">
        <f>_XLL.OFFICECOMCLIENT.APPLICATION.ROWLINK(Лист1!#REF!)</f>
        <v>#VALUE!</v>
      </c>
      <c r="L239" s="1">
        <v>218</v>
      </c>
      <c r="M239" s="1" t="s">
        <v>179</v>
      </c>
      <c r="N239" s="1" t="s">
        <v>54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2015-11-13T09:13:25Z</cp:lastPrinted>
  <dcterms:created xsi:type="dcterms:W3CDTF">2013-10-15T07:11:29Z</dcterms:created>
  <dcterms:modified xsi:type="dcterms:W3CDTF">2015-11-13T09:15:27Z</dcterms:modified>
  <cp:category/>
  <cp:version/>
  <cp:contentType/>
  <cp:contentStatus/>
</cp:coreProperties>
</file>