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<sst xmlns="http://schemas.openxmlformats.org/spreadsheetml/2006/main" count="82" uniqueCount="31">
  <si>
    <t>Н Е Д О И М К А</t>
  </si>
  <si>
    <t>Наименование налогов</t>
  </si>
  <si>
    <t>Земельный налог</t>
  </si>
  <si>
    <t>Аренда земли</t>
  </si>
  <si>
    <t>Налог на прибыль</t>
  </si>
  <si>
    <t>Аренда помещений</t>
  </si>
  <si>
    <t>И Т О Г О :</t>
  </si>
  <si>
    <t>Налог на имущество организаций</t>
  </si>
  <si>
    <t>Налог на имущество  физ. Лиц</t>
  </si>
  <si>
    <t>Отклонение по сравнению с началом года</t>
  </si>
  <si>
    <t>%</t>
  </si>
  <si>
    <t>"+", "-" к предыдущему месяцу</t>
  </si>
  <si>
    <t>Плата за патент</t>
  </si>
  <si>
    <t>Единый налог на вмененный дох. 100%</t>
  </si>
  <si>
    <t>Налог на имущество организаций 20%</t>
  </si>
  <si>
    <t>Недоимка на 01.01.2014</t>
  </si>
  <si>
    <t>НДФЛ       30%</t>
  </si>
  <si>
    <t>УСНО    100 %</t>
  </si>
  <si>
    <t>НДФЛ      20 %</t>
  </si>
  <si>
    <t>Единый сельхозналог 50 %</t>
  </si>
  <si>
    <t>Единый сельхозналог 100 %</t>
  </si>
  <si>
    <t>Недоимка на 01.12.2014</t>
  </si>
  <si>
    <t>Недоимка на 01.01.2015</t>
  </si>
  <si>
    <t>Недоимка на 01.01.2014 соп. Цены</t>
  </si>
  <si>
    <t>Недоимка на 01.02.2015</t>
  </si>
  <si>
    <t>Недоимка на 01.01.2015 года</t>
  </si>
  <si>
    <t>по платежам в бюджет Тужинского  муниципального района на 01.02. 2015 года</t>
  </si>
  <si>
    <t>Исполнитель: Кислицына Г.В. (83340) 2-18-54</t>
  </si>
  <si>
    <t>по платежам в  Консолидированный бюджет Тужинского района на 01.02.2015 года</t>
  </si>
  <si>
    <t>по платежам в  Консолидированный бюджет Тужинского района на 01.01.2015 года</t>
  </si>
  <si>
    <t>по платежам в бюджет Тужинского  муниципального района на 01.01.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</si>
</sst>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40">
    <font>
      <sz val="11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PageLayoutView="0" workbookViewId="0" topLeftCell="A25">
      <selection activeCell="A40" sqref="A40"/>
    </sheetView>
  </sheetViews>
  <sheetFormatPr defaultColWidth="8.796875" defaultRowHeight="14.25"/>
  <cols>
    <col min="1" max="1" width="36.3984375" style="0" customWidth="1"/>
    <col min="2" max="2" width="9.59765625" style="0" customWidth="1"/>
    <col min="3" max="3" width="10.19921875" style="0" customWidth="1"/>
    <col min="5" max="5" width="5.8984375" style="0" customWidth="1"/>
    <col min="6" max="6" width="10.3984375" style="0" customWidth="1"/>
    <col min="7" max="7" width="12.09765625" style="0" customWidth="1"/>
  </cols>
  <sheetData>
    <row r="1" spans="1:7" ht="15">
      <c r="A1" s="11" t="s">
        <v>0</v>
      </c>
      <c r="B1" s="11"/>
      <c r="C1" s="11"/>
      <c r="D1" s="11"/>
      <c r="E1" s="11"/>
      <c r="F1" s="11"/>
      <c r="G1" s="11"/>
    </row>
    <row r="2" spans="1:7" ht="15">
      <c r="A2" s="11" t="s">
        <v>29</v>
      </c>
      <c r="B2" s="11"/>
      <c r="C2" s="11"/>
      <c r="D2" s="11"/>
      <c r="E2" s="11"/>
      <c r="F2" s="11"/>
      <c r="G2" s="11"/>
    </row>
    <row r="3" spans="2:5" ht="14.25">
      <c r="B3" s="6"/>
      <c r="C3" s="6"/>
      <c r="D3" s="5"/>
      <c r="E3" s="5"/>
    </row>
    <row r="4" spans="1:7" ht="14.25">
      <c r="A4" s="7" t="s">
        <v>1</v>
      </c>
      <c r="B4" s="8" t="s">
        <v>22</v>
      </c>
      <c r="C4" s="8" t="s">
        <v>21</v>
      </c>
      <c r="D4" s="9" t="s">
        <v>11</v>
      </c>
      <c r="E4" s="7" t="s">
        <v>10</v>
      </c>
      <c r="F4" s="8" t="s">
        <v>23</v>
      </c>
      <c r="G4" s="8" t="s">
        <v>9</v>
      </c>
    </row>
    <row r="5" spans="1:7" ht="46.5" customHeight="1">
      <c r="A5" s="7"/>
      <c r="B5" s="8"/>
      <c r="C5" s="8"/>
      <c r="D5" s="10"/>
      <c r="E5" s="7"/>
      <c r="F5" s="8"/>
      <c r="G5" s="8"/>
    </row>
    <row r="6" spans="1:7" ht="14.25">
      <c r="A6" s="1"/>
      <c r="B6" s="2"/>
      <c r="C6" s="2"/>
      <c r="D6" s="1"/>
      <c r="E6" s="1"/>
      <c r="F6" s="2"/>
      <c r="G6" s="1"/>
    </row>
    <row r="7" spans="1:7" ht="14.25">
      <c r="A7" s="1" t="s">
        <v>2</v>
      </c>
      <c r="B7" s="2">
        <v>272.7</v>
      </c>
      <c r="C7" s="2">
        <v>287.5</v>
      </c>
      <c r="D7" s="2">
        <f aca="true" t="shared" si="0" ref="D7:D17">B7-C7</f>
        <v>-14.800000000000011</v>
      </c>
      <c r="E7" s="3">
        <f aca="true" t="shared" si="1" ref="E7:E15">B7/C7*100</f>
        <v>94.85217391304347</v>
      </c>
      <c r="F7" s="2">
        <v>195.1</v>
      </c>
      <c r="G7" s="2">
        <f aca="true" t="shared" si="2" ref="G7:G18">B7-F7</f>
        <v>77.6</v>
      </c>
    </row>
    <row r="8" spans="1:7" ht="14.25">
      <c r="A8" s="1" t="s">
        <v>3</v>
      </c>
      <c r="B8" s="2">
        <v>52.2</v>
      </c>
      <c r="C8" s="2">
        <v>134.5</v>
      </c>
      <c r="D8" s="2">
        <f t="shared" si="0"/>
        <v>-82.3</v>
      </c>
      <c r="E8" s="3"/>
      <c r="F8" s="2">
        <v>197.5</v>
      </c>
      <c r="G8" s="2">
        <f t="shared" si="2"/>
        <v>-145.3</v>
      </c>
    </row>
    <row r="9" spans="1:7" ht="14.25">
      <c r="A9" s="1" t="s">
        <v>14</v>
      </c>
      <c r="B9" s="2">
        <v>22.7</v>
      </c>
      <c r="C9" s="2">
        <v>68.7</v>
      </c>
      <c r="D9" s="2">
        <f t="shared" si="0"/>
        <v>-46</v>
      </c>
      <c r="E9" s="3">
        <f t="shared" si="1"/>
        <v>33.04221251819504</v>
      </c>
      <c r="F9" s="2">
        <v>5.8</v>
      </c>
      <c r="G9" s="2">
        <f t="shared" si="2"/>
        <v>16.9</v>
      </c>
    </row>
    <row r="10" spans="1:7" ht="14.25">
      <c r="A10" s="1" t="s">
        <v>8</v>
      </c>
      <c r="B10" s="2">
        <v>65.2</v>
      </c>
      <c r="C10" s="2">
        <v>110.9</v>
      </c>
      <c r="D10" s="2">
        <f t="shared" si="0"/>
        <v>-45.7</v>
      </c>
      <c r="E10" s="3">
        <f t="shared" si="1"/>
        <v>58.7917042380523</v>
      </c>
      <c r="F10" s="2">
        <v>95.4</v>
      </c>
      <c r="G10" s="2">
        <f t="shared" si="2"/>
        <v>-30.200000000000003</v>
      </c>
    </row>
    <row r="11" spans="1:7" ht="14.25">
      <c r="A11" s="1" t="s">
        <v>4</v>
      </c>
      <c r="B11" s="2">
        <v>0.3</v>
      </c>
      <c r="C11" s="2">
        <v>0.3</v>
      </c>
      <c r="D11" s="2">
        <f t="shared" si="0"/>
        <v>0</v>
      </c>
      <c r="E11" s="3">
        <f t="shared" si="1"/>
        <v>100</v>
      </c>
      <c r="F11" s="2">
        <v>0.3</v>
      </c>
      <c r="G11" s="2">
        <f t="shared" si="2"/>
        <v>0</v>
      </c>
    </row>
    <row r="12" spans="1:7" ht="14.25">
      <c r="A12" s="1" t="s">
        <v>13</v>
      </c>
      <c r="B12" s="2">
        <v>20.7</v>
      </c>
      <c r="C12" s="2">
        <v>60.3</v>
      </c>
      <c r="D12" s="2">
        <f t="shared" si="0"/>
        <v>-39.599999999999994</v>
      </c>
      <c r="E12" s="3">
        <f t="shared" si="1"/>
        <v>34.32835820895522</v>
      </c>
      <c r="F12" s="2">
        <v>25.3</v>
      </c>
      <c r="G12" s="2">
        <f t="shared" si="2"/>
        <v>-4.600000000000001</v>
      </c>
    </row>
    <row r="13" spans="1:7" ht="14.25">
      <c r="A13" s="1" t="s">
        <v>16</v>
      </c>
      <c r="B13" s="2">
        <v>209.4</v>
      </c>
      <c r="C13" s="2">
        <v>280.8</v>
      </c>
      <c r="D13" s="2">
        <f t="shared" si="0"/>
        <v>-71.4</v>
      </c>
      <c r="E13" s="3">
        <f t="shared" si="1"/>
        <v>74.57264957264957</v>
      </c>
      <c r="F13" s="2">
        <v>211.1</v>
      </c>
      <c r="G13" s="2">
        <f t="shared" si="2"/>
        <v>-1.6999999999999886</v>
      </c>
    </row>
    <row r="14" spans="1:7" ht="14.25">
      <c r="A14" s="1" t="s">
        <v>5</v>
      </c>
      <c r="B14" s="2">
        <v>67.2</v>
      </c>
      <c r="C14" s="2">
        <v>58.8</v>
      </c>
      <c r="D14" s="2">
        <f t="shared" si="0"/>
        <v>8.400000000000006</v>
      </c>
      <c r="E14" s="3">
        <f t="shared" si="1"/>
        <v>114.2857142857143</v>
      </c>
      <c r="F14" s="2">
        <v>6.6</v>
      </c>
      <c r="G14" s="2">
        <f t="shared" si="2"/>
        <v>60.6</v>
      </c>
    </row>
    <row r="15" spans="1:7" ht="14.25">
      <c r="A15" s="1" t="s">
        <v>17</v>
      </c>
      <c r="B15" s="2">
        <v>148.9</v>
      </c>
      <c r="C15" s="2">
        <v>163.2</v>
      </c>
      <c r="D15" s="2">
        <f t="shared" si="0"/>
        <v>-14.299999999999983</v>
      </c>
      <c r="E15" s="3">
        <f t="shared" si="1"/>
        <v>91.23774509803923</v>
      </c>
      <c r="F15" s="2">
        <v>141.8</v>
      </c>
      <c r="G15" s="2">
        <f t="shared" si="2"/>
        <v>7.099999999999994</v>
      </c>
    </row>
    <row r="16" spans="1:7" ht="14.25">
      <c r="A16" s="1" t="s">
        <v>12</v>
      </c>
      <c r="B16" s="2"/>
      <c r="C16" s="2"/>
      <c r="D16" s="2">
        <f t="shared" si="0"/>
        <v>0</v>
      </c>
      <c r="E16" s="3"/>
      <c r="F16" s="2"/>
      <c r="G16" s="2">
        <f t="shared" si="2"/>
        <v>0</v>
      </c>
    </row>
    <row r="17" spans="1:7" ht="14.25">
      <c r="A17" s="1" t="s">
        <v>20</v>
      </c>
      <c r="B17" s="2"/>
      <c r="C17" s="2"/>
      <c r="D17" s="2">
        <f t="shared" si="0"/>
        <v>0</v>
      </c>
      <c r="E17" s="3"/>
      <c r="F17" s="2"/>
      <c r="G17" s="2">
        <f t="shared" si="2"/>
        <v>0</v>
      </c>
    </row>
    <row r="18" spans="1:7" ht="14.25">
      <c r="A18" s="2" t="s">
        <v>6</v>
      </c>
      <c r="B18" s="2">
        <f>SUM(B7:B17)</f>
        <v>859.3</v>
      </c>
      <c r="C18" s="2">
        <f>SUM(C7:C17)</f>
        <v>1165</v>
      </c>
      <c r="D18" s="2">
        <f>B18-C18</f>
        <v>-305.70000000000005</v>
      </c>
      <c r="E18" s="3">
        <f>B18/C18*100</f>
        <v>73.7596566523605</v>
      </c>
      <c r="F18" s="2">
        <f>SUM(F7:F17)</f>
        <v>878.9000000000001</v>
      </c>
      <c r="G18" s="2">
        <f t="shared" si="2"/>
        <v>-19.600000000000136</v>
      </c>
    </row>
    <row r="21" spans="1:7" ht="15">
      <c r="A21" s="11" t="s">
        <v>0</v>
      </c>
      <c r="B21" s="11"/>
      <c r="C21" s="11"/>
      <c r="D21" s="11"/>
      <c r="E21" s="11"/>
      <c r="F21" s="11"/>
      <c r="G21" s="11"/>
    </row>
    <row r="22" spans="1:7" ht="15">
      <c r="A22" s="11" t="s">
        <v>30</v>
      </c>
      <c r="B22" s="11"/>
      <c r="C22" s="11"/>
      <c r="D22" s="11"/>
      <c r="E22" s="11"/>
      <c r="F22" s="11"/>
      <c r="G22" s="11"/>
    </row>
    <row r="23" spans="2:5" ht="14.25">
      <c r="B23" s="6"/>
      <c r="C23" s="6"/>
      <c r="D23" s="5"/>
      <c r="E23" s="5"/>
    </row>
    <row r="24" spans="1:7" ht="14.25">
      <c r="A24" s="7" t="s">
        <v>1</v>
      </c>
      <c r="B24" s="8" t="s">
        <v>22</v>
      </c>
      <c r="C24" s="8" t="s">
        <v>21</v>
      </c>
      <c r="D24" s="9" t="s">
        <v>11</v>
      </c>
      <c r="E24" s="7" t="s">
        <v>10</v>
      </c>
      <c r="F24" s="8" t="s">
        <v>15</v>
      </c>
      <c r="G24" s="9" t="s">
        <v>9</v>
      </c>
    </row>
    <row r="25" spans="1:7" ht="78.75" customHeight="1">
      <c r="A25" s="7"/>
      <c r="B25" s="8"/>
      <c r="C25" s="8"/>
      <c r="D25" s="10"/>
      <c r="E25" s="7"/>
      <c r="F25" s="8"/>
      <c r="G25" s="10"/>
    </row>
    <row r="26" spans="1:7" ht="14.25">
      <c r="A26" s="1"/>
      <c r="B26" s="1"/>
      <c r="C26" s="1"/>
      <c r="D26" s="1"/>
      <c r="E26" s="1"/>
      <c r="F26" s="2"/>
      <c r="G26" s="1"/>
    </row>
    <row r="27" spans="1:7" ht="14.25">
      <c r="A27" s="1" t="s">
        <v>3</v>
      </c>
      <c r="B27" s="3">
        <f>B8/2</f>
        <v>26.1</v>
      </c>
      <c r="C27" s="3">
        <f>C8/2</f>
        <v>67.25</v>
      </c>
      <c r="D27" s="3">
        <f aca="true" t="shared" si="3" ref="D27:D35">B27-C27</f>
        <v>-41.15</v>
      </c>
      <c r="E27" s="3">
        <f aca="true" t="shared" si="4" ref="E27:E33">B27/C27*100</f>
        <v>38.81040892193309</v>
      </c>
      <c r="F27" s="2">
        <f>F8/2</f>
        <v>98.75</v>
      </c>
      <c r="G27" s="3">
        <f aca="true" t="shared" si="5" ref="G27:G36">B27-F27</f>
        <v>-72.65</v>
      </c>
    </row>
    <row r="28" spans="1:7" ht="14.25">
      <c r="A28" s="1" t="s">
        <v>7</v>
      </c>
      <c r="B28" s="2">
        <f>B9</f>
        <v>22.7</v>
      </c>
      <c r="C28" s="2">
        <f>C9</f>
        <v>68.7</v>
      </c>
      <c r="D28" s="2">
        <f t="shared" si="3"/>
        <v>-46</v>
      </c>
      <c r="E28" s="3">
        <f t="shared" si="4"/>
        <v>33.04221251819504</v>
      </c>
      <c r="F28" s="2">
        <f>F9</f>
        <v>5.8</v>
      </c>
      <c r="G28" s="2">
        <f t="shared" si="5"/>
        <v>16.9</v>
      </c>
    </row>
    <row r="29" spans="1:7" ht="14.25">
      <c r="A29" s="1" t="s">
        <v>4</v>
      </c>
      <c r="B29" s="2">
        <f>B11</f>
        <v>0.3</v>
      </c>
      <c r="C29" s="2">
        <f>C11</f>
        <v>0.3</v>
      </c>
      <c r="D29" s="2">
        <f t="shared" si="3"/>
        <v>0</v>
      </c>
      <c r="E29" s="3">
        <f t="shared" si="4"/>
        <v>100</v>
      </c>
      <c r="F29" s="2">
        <f>F11</f>
        <v>0.3</v>
      </c>
      <c r="G29" s="2">
        <f t="shared" si="5"/>
        <v>0</v>
      </c>
    </row>
    <row r="30" spans="1:7" ht="14.25">
      <c r="A30" s="1" t="s">
        <v>13</v>
      </c>
      <c r="B30" s="2">
        <f>B12</f>
        <v>20.7</v>
      </c>
      <c r="C30" s="2">
        <f>C12</f>
        <v>60.3</v>
      </c>
      <c r="D30" s="2">
        <f t="shared" si="3"/>
        <v>-39.599999999999994</v>
      </c>
      <c r="E30" s="3">
        <f t="shared" si="4"/>
        <v>34.32835820895522</v>
      </c>
      <c r="F30" s="2">
        <f>F12</f>
        <v>25.3</v>
      </c>
      <c r="G30" s="2">
        <f t="shared" si="5"/>
        <v>-4.600000000000001</v>
      </c>
    </row>
    <row r="31" spans="1:7" ht="14.25">
      <c r="A31" s="1" t="s">
        <v>18</v>
      </c>
      <c r="B31" s="3">
        <f>B13/3*2</f>
        <v>139.6</v>
      </c>
      <c r="C31" s="3">
        <f>C13/3*2</f>
        <v>187.20000000000002</v>
      </c>
      <c r="D31" s="3">
        <f t="shared" si="3"/>
        <v>-47.60000000000002</v>
      </c>
      <c r="E31" s="3">
        <f t="shared" si="4"/>
        <v>74.57264957264957</v>
      </c>
      <c r="F31" s="3">
        <f>F13/4*3</f>
        <v>158.325</v>
      </c>
      <c r="G31" s="3">
        <f t="shared" si="5"/>
        <v>-18.724999999999994</v>
      </c>
    </row>
    <row r="32" spans="1:7" ht="14.25">
      <c r="A32" s="1" t="s">
        <v>5</v>
      </c>
      <c r="B32" s="2">
        <f aca="true" t="shared" si="6" ref="B32:C34">B14</f>
        <v>67.2</v>
      </c>
      <c r="C32" s="2">
        <f t="shared" si="6"/>
        <v>58.8</v>
      </c>
      <c r="D32" s="2">
        <f t="shared" si="3"/>
        <v>8.400000000000006</v>
      </c>
      <c r="E32" s="3">
        <f t="shared" si="4"/>
        <v>114.2857142857143</v>
      </c>
      <c r="F32" s="2">
        <f>F14</f>
        <v>6.6</v>
      </c>
      <c r="G32" s="2">
        <f t="shared" si="5"/>
        <v>60.6</v>
      </c>
    </row>
    <row r="33" spans="1:7" ht="14.25">
      <c r="A33" s="1" t="s">
        <v>17</v>
      </c>
      <c r="B33" s="2">
        <f t="shared" si="6"/>
        <v>148.9</v>
      </c>
      <c r="C33" s="2">
        <f t="shared" si="6"/>
        <v>163.2</v>
      </c>
      <c r="D33" s="2">
        <f t="shared" si="3"/>
        <v>-14.299999999999983</v>
      </c>
      <c r="E33" s="3">
        <f t="shared" si="4"/>
        <v>91.23774509803923</v>
      </c>
      <c r="F33" s="2">
        <f>F15</f>
        <v>141.8</v>
      </c>
      <c r="G33" s="2">
        <f t="shared" si="5"/>
        <v>7.099999999999994</v>
      </c>
    </row>
    <row r="34" spans="1:7" ht="14.25">
      <c r="A34" s="1" t="s">
        <v>12</v>
      </c>
      <c r="B34" s="2">
        <f t="shared" si="6"/>
        <v>0</v>
      </c>
      <c r="C34" s="2">
        <f t="shared" si="6"/>
        <v>0</v>
      </c>
      <c r="D34" s="2">
        <f t="shared" si="3"/>
        <v>0</v>
      </c>
      <c r="E34" s="3"/>
      <c r="F34" s="2">
        <f>F16</f>
        <v>0</v>
      </c>
      <c r="G34" s="2">
        <f t="shared" si="5"/>
        <v>0</v>
      </c>
    </row>
    <row r="35" spans="1:7" ht="14.25">
      <c r="A35" s="1" t="s">
        <v>19</v>
      </c>
      <c r="B35" s="2">
        <f>B17/2</f>
        <v>0</v>
      </c>
      <c r="C35" s="2">
        <f>C17/2</f>
        <v>0</v>
      </c>
      <c r="D35" s="2">
        <f t="shared" si="3"/>
        <v>0</v>
      </c>
      <c r="E35" s="3"/>
      <c r="F35" s="2">
        <f>F17</f>
        <v>0</v>
      </c>
      <c r="G35" s="2">
        <f t="shared" si="5"/>
        <v>0</v>
      </c>
    </row>
    <row r="36" spans="1:7" ht="14.25">
      <c r="A36" s="2" t="s">
        <v>6</v>
      </c>
      <c r="B36" s="3">
        <f>SUM(B27:B35)</f>
        <v>425.5</v>
      </c>
      <c r="C36" s="3">
        <f>SUM(C27:C35)</f>
        <v>605.75</v>
      </c>
      <c r="D36" s="3">
        <f>B36-C36</f>
        <v>-180.25</v>
      </c>
      <c r="E36" s="3">
        <f>B36/C36*100</f>
        <v>70.24349979364423</v>
      </c>
      <c r="F36" s="3">
        <f>SUM(F27:F35)</f>
        <v>436.87500000000006</v>
      </c>
      <c r="G36" s="3">
        <f t="shared" si="5"/>
        <v>-11.375000000000057</v>
      </c>
    </row>
    <row r="37" ht="14.25">
      <c r="F37" s="4"/>
    </row>
    <row r="38" spans="1:7" ht="15">
      <c r="A38" s="13" t="s">
        <v>27</v>
      </c>
      <c r="B38" s="13"/>
      <c r="C38" s="13"/>
      <c r="D38" s="13"/>
      <c r="E38" s="13"/>
      <c r="F38" s="13"/>
      <c r="G38" s="13"/>
    </row>
  </sheetData>
  <sheetProtection/>
  <mergeCells count="23">
    <mergeCell ref="G24:G25"/>
    <mergeCell ref="A38:G38"/>
    <mergeCell ref="A24:A25"/>
    <mergeCell ref="B24:B25"/>
    <mergeCell ref="C24:C25"/>
    <mergeCell ref="D24:D25"/>
    <mergeCell ref="E24:E25"/>
    <mergeCell ref="F24:F25"/>
    <mergeCell ref="F4:F5"/>
    <mergeCell ref="G4:G5"/>
    <mergeCell ref="A21:G21"/>
    <mergeCell ref="A22:G22"/>
    <mergeCell ref="B23:C23"/>
    <mergeCell ref="D23:E23"/>
    <mergeCell ref="A1:G1"/>
    <mergeCell ref="A2:G2"/>
    <mergeCell ref="B3:C3"/>
    <mergeCell ref="D3:E3"/>
    <mergeCell ref="A4:A5"/>
    <mergeCell ref="B4:B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25">
      <selection activeCell="A39" sqref="A39"/>
    </sheetView>
  </sheetViews>
  <sheetFormatPr defaultColWidth="8.796875" defaultRowHeight="14.25"/>
  <cols>
    <col min="1" max="1" width="34.3984375" style="0" customWidth="1"/>
    <col min="2" max="2" width="10" style="0" customWidth="1"/>
    <col min="3" max="3" width="10.19921875" style="0" customWidth="1"/>
    <col min="5" max="5" width="7.3984375" style="0" customWidth="1"/>
    <col min="6" max="6" width="9.59765625" style="0" customWidth="1"/>
    <col min="7" max="7" width="12.19921875" style="0" customWidth="1"/>
  </cols>
  <sheetData>
    <row r="1" spans="1:7" ht="15">
      <c r="A1" s="11" t="s">
        <v>0</v>
      </c>
      <c r="B1" s="11"/>
      <c r="C1" s="11"/>
      <c r="D1" s="11"/>
      <c r="E1" s="11"/>
      <c r="F1" s="11"/>
      <c r="G1" s="11"/>
    </row>
    <row r="2" spans="1:7" ht="15">
      <c r="A2" s="11" t="s">
        <v>28</v>
      </c>
      <c r="B2" s="11"/>
      <c r="C2" s="11"/>
      <c r="D2" s="11"/>
      <c r="E2" s="11"/>
      <c r="F2" s="11"/>
      <c r="G2" s="11"/>
    </row>
    <row r="3" spans="2:5" ht="14.25">
      <c r="B3" s="6"/>
      <c r="C3" s="6"/>
      <c r="D3" s="5"/>
      <c r="E3" s="5"/>
    </row>
    <row r="4" spans="1:7" ht="14.25">
      <c r="A4" s="7" t="s">
        <v>1</v>
      </c>
      <c r="B4" s="8" t="s">
        <v>24</v>
      </c>
      <c r="C4" s="8" t="s">
        <v>22</v>
      </c>
      <c r="D4" s="9" t="s">
        <v>11</v>
      </c>
      <c r="E4" s="7" t="s">
        <v>10</v>
      </c>
      <c r="F4" s="8" t="s">
        <v>25</v>
      </c>
      <c r="G4" s="8" t="s">
        <v>9</v>
      </c>
    </row>
    <row r="5" spans="1:7" ht="42" customHeight="1">
      <c r="A5" s="7"/>
      <c r="B5" s="8"/>
      <c r="C5" s="8"/>
      <c r="D5" s="10"/>
      <c r="E5" s="7"/>
      <c r="F5" s="8"/>
      <c r="G5" s="8"/>
    </row>
    <row r="6" spans="1:7" ht="14.25">
      <c r="A6" s="1"/>
      <c r="B6" s="2"/>
      <c r="C6" s="2"/>
      <c r="D6" s="1"/>
      <c r="E6" s="1"/>
      <c r="F6" s="2"/>
      <c r="G6" s="1"/>
    </row>
    <row r="7" spans="1:7" ht="14.25">
      <c r="A7" s="1" t="s">
        <v>2</v>
      </c>
      <c r="B7" s="2">
        <v>463.4</v>
      </c>
      <c r="C7" s="2">
        <v>272.7</v>
      </c>
      <c r="D7" s="2">
        <f aca="true" t="shared" si="0" ref="D7:D17">B7-C7</f>
        <v>190.7</v>
      </c>
      <c r="E7" s="3">
        <f aca="true" t="shared" si="1" ref="E7:E15">B7/C7*100</f>
        <v>169.93032636596993</v>
      </c>
      <c r="F7" s="2">
        <v>272.7</v>
      </c>
      <c r="G7" s="2">
        <f aca="true" t="shared" si="2" ref="G7:G18">B7-F7</f>
        <v>190.7</v>
      </c>
    </row>
    <row r="8" spans="1:7" ht="14.25">
      <c r="A8" s="1" t="s">
        <v>3</v>
      </c>
      <c r="B8" s="2">
        <v>45.8</v>
      </c>
      <c r="C8" s="2">
        <v>52.2</v>
      </c>
      <c r="D8" s="2">
        <f t="shared" si="0"/>
        <v>-6.400000000000006</v>
      </c>
      <c r="E8" s="3"/>
      <c r="F8" s="2">
        <v>52.2</v>
      </c>
      <c r="G8" s="2">
        <f t="shared" si="2"/>
        <v>-6.400000000000006</v>
      </c>
    </row>
    <row r="9" spans="1:7" ht="14.25">
      <c r="A9" s="1" t="s">
        <v>14</v>
      </c>
      <c r="B9" s="2">
        <v>113.7</v>
      </c>
      <c r="C9" s="2">
        <v>22.7</v>
      </c>
      <c r="D9" s="2">
        <f t="shared" si="0"/>
        <v>91</v>
      </c>
      <c r="E9" s="3">
        <f t="shared" si="1"/>
        <v>500.88105726872254</v>
      </c>
      <c r="F9" s="2">
        <v>22.7</v>
      </c>
      <c r="G9" s="2">
        <f t="shared" si="2"/>
        <v>91</v>
      </c>
    </row>
    <row r="10" spans="1:7" ht="14.25">
      <c r="A10" s="1" t="s">
        <v>8</v>
      </c>
      <c r="B10" s="2">
        <v>64.3</v>
      </c>
      <c r="C10" s="2">
        <v>65.2</v>
      </c>
      <c r="D10" s="2">
        <f t="shared" si="0"/>
        <v>-0.9000000000000057</v>
      </c>
      <c r="E10" s="3">
        <f t="shared" si="1"/>
        <v>98.61963190184049</v>
      </c>
      <c r="F10" s="2">
        <v>65.2</v>
      </c>
      <c r="G10" s="2">
        <f t="shared" si="2"/>
        <v>-0.9000000000000057</v>
      </c>
    </row>
    <row r="11" spans="1:7" ht="14.25">
      <c r="A11" s="1" t="s">
        <v>4</v>
      </c>
      <c r="B11" s="2">
        <v>0.3</v>
      </c>
      <c r="C11" s="2">
        <v>0.3</v>
      </c>
      <c r="D11" s="2">
        <f t="shared" si="0"/>
        <v>0</v>
      </c>
      <c r="E11" s="3">
        <f t="shared" si="1"/>
        <v>100</v>
      </c>
      <c r="F11" s="2">
        <v>0.3</v>
      </c>
      <c r="G11" s="2">
        <f t="shared" si="2"/>
        <v>0</v>
      </c>
    </row>
    <row r="12" spans="1:7" ht="14.25">
      <c r="A12" s="1" t="s">
        <v>13</v>
      </c>
      <c r="B12" s="2">
        <v>100.6</v>
      </c>
      <c r="C12" s="2">
        <v>20.7</v>
      </c>
      <c r="D12" s="2">
        <f t="shared" si="0"/>
        <v>79.89999999999999</v>
      </c>
      <c r="E12" s="3">
        <f t="shared" si="1"/>
        <v>485.9903381642512</v>
      </c>
      <c r="F12" s="2">
        <v>20.7</v>
      </c>
      <c r="G12" s="2">
        <f t="shared" si="2"/>
        <v>79.89999999999999</v>
      </c>
    </row>
    <row r="13" spans="1:7" ht="14.25">
      <c r="A13" s="1" t="s">
        <v>16</v>
      </c>
      <c r="B13" s="2">
        <v>209.4</v>
      </c>
      <c r="C13" s="2">
        <v>209.4</v>
      </c>
      <c r="D13" s="2">
        <f t="shared" si="0"/>
        <v>0</v>
      </c>
      <c r="E13" s="3">
        <f t="shared" si="1"/>
        <v>100</v>
      </c>
      <c r="F13" s="2">
        <v>209.4</v>
      </c>
      <c r="G13" s="2">
        <f t="shared" si="2"/>
        <v>0</v>
      </c>
    </row>
    <row r="14" spans="1:7" ht="14.25">
      <c r="A14" s="1" t="s">
        <v>5</v>
      </c>
      <c r="B14" s="2">
        <v>78.5</v>
      </c>
      <c r="C14" s="2">
        <v>67.2</v>
      </c>
      <c r="D14" s="2">
        <f t="shared" si="0"/>
        <v>11.299999999999997</v>
      </c>
      <c r="E14" s="3">
        <f t="shared" si="1"/>
        <v>116.81547619047619</v>
      </c>
      <c r="F14" s="2">
        <v>67.2</v>
      </c>
      <c r="G14" s="2">
        <f t="shared" si="2"/>
        <v>11.299999999999997</v>
      </c>
    </row>
    <row r="15" spans="1:7" ht="14.25">
      <c r="A15" s="1" t="s">
        <v>17</v>
      </c>
      <c r="B15" s="2">
        <v>158.6</v>
      </c>
      <c r="C15" s="2">
        <v>148.9</v>
      </c>
      <c r="D15" s="2">
        <f t="shared" si="0"/>
        <v>9.699999999999989</v>
      </c>
      <c r="E15" s="3">
        <f t="shared" si="1"/>
        <v>106.51443922095365</v>
      </c>
      <c r="F15" s="2">
        <v>148.9</v>
      </c>
      <c r="G15" s="2">
        <f t="shared" si="2"/>
        <v>9.699999999999989</v>
      </c>
    </row>
    <row r="16" spans="1:7" ht="14.25">
      <c r="A16" s="1" t="s">
        <v>12</v>
      </c>
      <c r="B16" s="2">
        <v>6.9</v>
      </c>
      <c r="C16" s="2"/>
      <c r="D16" s="2">
        <f t="shared" si="0"/>
        <v>6.9</v>
      </c>
      <c r="E16" s="3"/>
      <c r="F16" s="2"/>
      <c r="G16" s="2">
        <f t="shared" si="2"/>
        <v>6.9</v>
      </c>
    </row>
    <row r="17" spans="1:7" ht="14.25">
      <c r="A17" s="1" t="s">
        <v>20</v>
      </c>
      <c r="B17" s="2"/>
      <c r="C17" s="2"/>
      <c r="D17" s="2">
        <f t="shared" si="0"/>
        <v>0</v>
      </c>
      <c r="E17" s="3"/>
      <c r="F17" s="2"/>
      <c r="G17" s="2">
        <f t="shared" si="2"/>
        <v>0</v>
      </c>
    </row>
    <row r="18" spans="1:7" ht="14.25">
      <c r="A18" s="2" t="s">
        <v>6</v>
      </c>
      <c r="B18" s="2">
        <f>SUM(B7:B17)</f>
        <v>1241.5</v>
      </c>
      <c r="C18" s="2">
        <f>SUM(C7:C17)</f>
        <v>859.3</v>
      </c>
      <c r="D18" s="2">
        <f>B18-C18</f>
        <v>382.20000000000005</v>
      </c>
      <c r="E18" s="3">
        <f>B18/C18*100</f>
        <v>144.47806354009077</v>
      </c>
      <c r="F18" s="2">
        <f>SUM(F7:F17)</f>
        <v>859.3</v>
      </c>
      <c r="G18" s="2">
        <f t="shared" si="2"/>
        <v>382.20000000000005</v>
      </c>
    </row>
    <row r="21" spans="1:7" ht="15">
      <c r="A21" s="11" t="s">
        <v>0</v>
      </c>
      <c r="B21" s="11"/>
      <c r="C21" s="11"/>
      <c r="D21" s="11"/>
      <c r="E21" s="11"/>
      <c r="F21" s="11"/>
      <c r="G21" s="11"/>
    </row>
    <row r="22" spans="1:7" ht="15">
      <c r="A22" s="11" t="s">
        <v>26</v>
      </c>
      <c r="B22" s="11"/>
      <c r="C22" s="11"/>
      <c r="D22" s="11"/>
      <c r="E22" s="11"/>
      <c r="F22" s="11"/>
      <c r="G22" s="11"/>
    </row>
    <row r="23" spans="2:5" ht="14.25">
      <c r="B23" s="6"/>
      <c r="C23" s="6"/>
      <c r="D23" s="5"/>
      <c r="E23" s="5"/>
    </row>
    <row r="24" spans="1:7" ht="14.25">
      <c r="A24" s="7" t="s">
        <v>1</v>
      </c>
      <c r="B24" s="8" t="s">
        <v>24</v>
      </c>
      <c r="C24" s="8" t="s">
        <v>22</v>
      </c>
      <c r="D24" s="9" t="s">
        <v>11</v>
      </c>
      <c r="E24" s="7" t="s">
        <v>10</v>
      </c>
      <c r="F24" s="8" t="s">
        <v>22</v>
      </c>
      <c r="G24" s="9" t="s">
        <v>9</v>
      </c>
    </row>
    <row r="25" spans="1:7" ht="48" customHeight="1">
      <c r="A25" s="7"/>
      <c r="B25" s="8"/>
      <c r="C25" s="8"/>
      <c r="D25" s="10"/>
      <c r="E25" s="7"/>
      <c r="F25" s="8"/>
      <c r="G25" s="10"/>
    </row>
    <row r="26" spans="1:7" ht="14.25">
      <c r="A26" s="1"/>
      <c r="B26" s="1"/>
      <c r="C26" s="1"/>
      <c r="D26" s="1"/>
      <c r="E26" s="1"/>
      <c r="F26" s="2"/>
      <c r="G26" s="1"/>
    </row>
    <row r="27" spans="1:7" ht="14.25">
      <c r="A27" s="1" t="s">
        <v>3</v>
      </c>
      <c r="B27" s="3">
        <f>B8/2</f>
        <v>22.9</v>
      </c>
      <c r="C27" s="3">
        <f>C8/2</f>
        <v>26.1</v>
      </c>
      <c r="D27" s="3">
        <f aca="true" t="shared" si="3" ref="D27:D35">B27-C27</f>
        <v>-3.200000000000003</v>
      </c>
      <c r="E27" s="3">
        <f aca="true" t="shared" si="4" ref="E27:E33">B27/C27*100</f>
        <v>87.73946360153255</v>
      </c>
      <c r="F27" s="2">
        <f>F8/2</f>
        <v>26.1</v>
      </c>
      <c r="G27" s="3">
        <f aca="true" t="shared" si="5" ref="G27:G36">B27-F27</f>
        <v>-3.200000000000003</v>
      </c>
    </row>
    <row r="28" spans="1:7" ht="14.25">
      <c r="A28" s="1" t="s">
        <v>7</v>
      </c>
      <c r="B28" s="2">
        <f>B9</f>
        <v>113.7</v>
      </c>
      <c r="C28" s="2">
        <f>C9</f>
        <v>22.7</v>
      </c>
      <c r="D28" s="2">
        <f t="shared" si="3"/>
        <v>91</v>
      </c>
      <c r="E28" s="3">
        <f t="shared" si="4"/>
        <v>500.88105726872254</v>
      </c>
      <c r="F28" s="2">
        <f>F9</f>
        <v>22.7</v>
      </c>
      <c r="G28" s="2">
        <f t="shared" si="5"/>
        <v>91</v>
      </c>
    </row>
    <row r="29" spans="1:7" ht="14.25">
      <c r="A29" s="1" t="s">
        <v>4</v>
      </c>
      <c r="B29" s="2">
        <f>B11</f>
        <v>0.3</v>
      </c>
      <c r="C29" s="2">
        <f>C11</f>
        <v>0.3</v>
      </c>
      <c r="D29" s="2">
        <f t="shared" si="3"/>
        <v>0</v>
      </c>
      <c r="E29" s="3">
        <f t="shared" si="4"/>
        <v>100</v>
      </c>
      <c r="F29" s="2">
        <f>F11</f>
        <v>0.3</v>
      </c>
      <c r="G29" s="2">
        <f t="shared" si="5"/>
        <v>0</v>
      </c>
    </row>
    <row r="30" spans="1:7" ht="14.25">
      <c r="A30" s="1" t="s">
        <v>13</v>
      </c>
      <c r="B30" s="2">
        <f>B12</f>
        <v>100.6</v>
      </c>
      <c r="C30" s="2">
        <f>C12</f>
        <v>20.7</v>
      </c>
      <c r="D30" s="2">
        <f t="shared" si="3"/>
        <v>79.89999999999999</v>
      </c>
      <c r="E30" s="3">
        <f t="shared" si="4"/>
        <v>485.9903381642512</v>
      </c>
      <c r="F30" s="2">
        <f>F12</f>
        <v>20.7</v>
      </c>
      <c r="G30" s="2">
        <f t="shared" si="5"/>
        <v>79.89999999999999</v>
      </c>
    </row>
    <row r="31" spans="1:7" ht="14.25">
      <c r="A31" s="1" t="s">
        <v>18</v>
      </c>
      <c r="B31" s="3">
        <f>B13/3*2</f>
        <v>139.6</v>
      </c>
      <c r="C31" s="3">
        <f>C13/3*2</f>
        <v>139.6</v>
      </c>
      <c r="D31" s="3">
        <f t="shared" si="3"/>
        <v>0</v>
      </c>
      <c r="E31" s="3">
        <f t="shared" si="4"/>
        <v>100</v>
      </c>
      <c r="F31" s="3">
        <v>139.6</v>
      </c>
      <c r="G31" s="3">
        <f t="shared" si="5"/>
        <v>0</v>
      </c>
    </row>
    <row r="32" spans="1:7" ht="14.25">
      <c r="A32" s="1" t="s">
        <v>5</v>
      </c>
      <c r="B32" s="2">
        <f aca="true" t="shared" si="6" ref="B32:C34">B14</f>
        <v>78.5</v>
      </c>
      <c r="C32" s="2">
        <f t="shared" si="6"/>
        <v>67.2</v>
      </c>
      <c r="D32" s="2">
        <f t="shared" si="3"/>
        <v>11.299999999999997</v>
      </c>
      <c r="E32" s="3">
        <f t="shared" si="4"/>
        <v>116.81547619047619</v>
      </c>
      <c r="F32" s="2">
        <f>F14</f>
        <v>67.2</v>
      </c>
      <c r="G32" s="2">
        <f t="shared" si="5"/>
        <v>11.299999999999997</v>
      </c>
    </row>
    <row r="33" spans="1:7" ht="14.25">
      <c r="A33" s="1" t="s">
        <v>17</v>
      </c>
      <c r="B33" s="2">
        <f t="shared" si="6"/>
        <v>158.6</v>
      </c>
      <c r="C33" s="2">
        <f t="shared" si="6"/>
        <v>148.9</v>
      </c>
      <c r="D33" s="2">
        <f t="shared" si="3"/>
        <v>9.699999999999989</v>
      </c>
      <c r="E33" s="3">
        <f t="shared" si="4"/>
        <v>106.51443922095365</v>
      </c>
      <c r="F33" s="2">
        <f>F15</f>
        <v>148.9</v>
      </c>
      <c r="G33" s="2">
        <f t="shared" si="5"/>
        <v>9.699999999999989</v>
      </c>
    </row>
    <row r="34" spans="1:7" ht="14.25">
      <c r="A34" s="1" t="s">
        <v>12</v>
      </c>
      <c r="B34" s="2">
        <f t="shared" si="6"/>
        <v>6.9</v>
      </c>
      <c r="C34" s="2">
        <f t="shared" si="6"/>
        <v>0</v>
      </c>
      <c r="D34" s="2">
        <f t="shared" si="3"/>
        <v>6.9</v>
      </c>
      <c r="E34" s="3"/>
      <c r="F34" s="2">
        <f>F16</f>
        <v>0</v>
      </c>
      <c r="G34" s="2">
        <f t="shared" si="5"/>
        <v>6.9</v>
      </c>
    </row>
    <row r="35" spans="1:7" ht="14.25">
      <c r="A35" s="1" t="s">
        <v>19</v>
      </c>
      <c r="B35" s="2">
        <f>B17/2</f>
        <v>0</v>
      </c>
      <c r="C35" s="2">
        <f>C17/2</f>
        <v>0</v>
      </c>
      <c r="D35" s="2">
        <f t="shared" si="3"/>
        <v>0</v>
      </c>
      <c r="E35" s="3"/>
      <c r="F35" s="2">
        <f>F17</f>
        <v>0</v>
      </c>
      <c r="G35" s="2">
        <f t="shared" si="5"/>
        <v>0</v>
      </c>
    </row>
    <row r="36" spans="1:7" ht="14.25">
      <c r="A36" s="2" t="s">
        <v>6</v>
      </c>
      <c r="B36" s="3">
        <f>SUM(B27:B35)</f>
        <v>621.1</v>
      </c>
      <c r="C36" s="3">
        <f>SUM(C27:C35)</f>
        <v>425.5</v>
      </c>
      <c r="D36" s="3">
        <f>B36-C36</f>
        <v>195.60000000000002</v>
      </c>
      <c r="E36" s="3">
        <f>B36/C36*100</f>
        <v>145.96944770857817</v>
      </c>
      <c r="F36" s="3">
        <f>SUM(F27:F35)</f>
        <v>425.5</v>
      </c>
      <c r="G36" s="3">
        <f t="shared" si="5"/>
        <v>195.60000000000002</v>
      </c>
    </row>
    <row r="37" ht="14.25">
      <c r="F37" s="4"/>
    </row>
    <row r="38" spans="1:7" ht="14.25">
      <c r="A38" s="5"/>
      <c r="B38" s="5"/>
      <c r="C38" s="5"/>
      <c r="D38" s="5"/>
      <c r="E38" s="5"/>
      <c r="F38" s="5"/>
      <c r="G38" s="5"/>
    </row>
    <row r="39" ht="14.25">
      <c r="A39" s="12" t="s">
        <v>27</v>
      </c>
    </row>
  </sheetData>
  <sheetProtection/>
  <mergeCells count="23">
    <mergeCell ref="G24:G25"/>
    <mergeCell ref="A38:G38"/>
    <mergeCell ref="A24:A25"/>
    <mergeCell ref="B24:B25"/>
    <mergeCell ref="C24:C25"/>
    <mergeCell ref="D24:D25"/>
    <mergeCell ref="E24:E25"/>
    <mergeCell ref="F24:F25"/>
    <mergeCell ref="F4:F5"/>
    <mergeCell ref="G4:G5"/>
    <mergeCell ref="A21:G21"/>
    <mergeCell ref="A22:G22"/>
    <mergeCell ref="B23:C23"/>
    <mergeCell ref="D23:E23"/>
    <mergeCell ref="A1:G1"/>
    <mergeCell ref="A2:G2"/>
    <mergeCell ref="B3:C3"/>
    <mergeCell ref="D3:E3"/>
    <mergeCell ref="A4:A5"/>
    <mergeCell ref="B4:B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Ирина</cp:lastModifiedBy>
  <cp:lastPrinted>2015-02-17T13:11:18Z</cp:lastPrinted>
  <dcterms:created xsi:type="dcterms:W3CDTF">2004-05-18T04:51:52Z</dcterms:created>
  <dcterms:modified xsi:type="dcterms:W3CDTF">2015-02-27T05:07:11Z</dcterms:modified>
  <cp:category/>
  <cp:version/>
  <cp:contentType/>
  <cp:contentStatus/>
</cp:coreProperties>
</file>